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4" sheetId="8" r:id="rId1"/>
  </sheets>
  <calcPr calcId="162913"/>
</workbook>
</file>

<file path=xl/calcChain.xml><?xml version="1.0" encoding="utf-8"?>
<calcChain xmlns="http://schemas.openxmlformats.org/spreadsheetml/2006/main">
  <c r="K248" i="8" l="1"/>
  <c r="L248" i="8"/>
  <c r="L249" i="8" s="1"/>
  <c r="M248" i="8"/>
  <c r="M249" i="8"/>
  <c r="K249" i="8"/>
  <c r="M217" i="8" l="1"/>
  <c r="L217" i="8"/>
  <c r="K217" i="8"/>
  <c r="D217" i="8"/>
  <c r="K216" i="8"/>
  <c r="L216" i="8"/>
  <c r="M216" i="8"/>
  <c r="M200" i="8"/>
  <c r="L200" i="8"/>
  <c r="K200" i="8"/>
  <c r="D200" i="8"/>
  <c r="D216" i="8"/>
  <c r="D248" i="8"/>
  <c r="M247" i="8"/>
  <c r="L247" i="8"/>
  <c r="M246" i="8"/>
  <c r="L246" i="8"/>
  <c r="K214" i="8" l="1"/>
  <c r="M214" i="8"/>
  <c r="M44" i="8"/>
  <c r="K44" i="8"/>
  <c r="K32" i="8"/>
  <c r="L29" i="8"/>
  <c r="M29" i="8"/>
  <c r="L30" i="8"/>
  <c r="M30" i="8"/>
  <c r="D32" i="8"/>
  <c r="L211" i="8"/>
  <c r="M211" i="8"/>
  <c r="L40" i="8"/>
  <c r="M40" i="8"/>
  <c r="L39" i="8"/>
  <c r="M39" i="8"/>
  <c r="L41" i="8"/>
  <c r="M41" i="8"/>
  <c r="L38" i="8"/>
  <c r="M38" i="8"/>
  <c r="M152" i="8" l="1"/>
  <c r="K152" i="8"/>
  <c r="M139" i="8"/>
  <c r="K139" i="8"/>
  <c r="M165" i="8"/>
  <c r="K165" i="8"/>
  <c r="M126" i="8"/>
  <c r="K126" i="8"/>
  <c r="M113" i="8"/>
  <c r="K113" i="8"/>
  <c r="M74" i="8"/>
  <c r="K74" i="8"/>
  <c r="E301" i="8" l="1"/>
  <c r="F301" i="8"/>
  <c r="G301" i="8"/>
  <c r="H301" i="8"/>
  <c r="J301" i="8"/>
  <c r="U194" i="8"/>
  <c r="T194" i="8"/>
  <c r="S194" i="8"/>
  <c r="Q194" i="8"/>
  <c r="F193" i="8"/>
  <c r="E193" i="8"/>
  <c r="M192" i="8"/>
  <c r="L192" i="8"/>
  <c r="K192" i="8"/>
  <c r="D192" i="8"/>
  <c r="K189" i="8"/>
  <c r="D189" i="8"/>
  <c r="M188" i="8"/>
  <c r="M189" i="8" s="1"/>
  <c r="L188" i="8"/>
  <c r="L189" i="8" s="1"/>
  <c r="M186" i="8"/>
  <c r="M193" i="8" s="1"/>
  <c r="L186" i="8"/>
  <c r="L193" i="8" s="1"/>
  <c r="L194" i="8" s="1"/>
  <c r="K186" i="8"/>
  <c r="K193" i="8" s="1"/>
  <c r="K194" i="8" s="1"/>
  <c r="D186" i="8"/>
  <c r="U181" i="8"/>
  <c r="T181" i="8"/>
  <c r="S181" i="8"/>
  <c r="Q181" i="8"/>
  <c r="F180" i="8"/>
  <c r="E180" i="8"/>
  <c r="M179" i="8"/>
  <c r="L179" i="8"/>
  <c r="K179" i="8"/>
  <c r="D179" i="8"/>
  <c r="K176" i="8"/>
  <c r="D176" i="8"/>
  <c r="M175" i="8"/>
  <c r="M176" i="8" s="1"/>
  <c r="L175" i="8"/>
  <c r="L176" i="8" s="1"/>
  <c r="M173" i="8"/>
  <c r="M180" i="8" s="1"/>
  <c r="L173" i="8"/>
  <c r="L180" i="8" s="1"/>
  <c r="L181" i="8" s="1"/>
  <c r="K173" i="8"/>
  <c r="K180" i="8" s="1"/>
  <c r="K181" i="8" s="1"/>
  <c r="I173" i="8"/>
  <c r="D173" i="8"/>
  <c r="U168" i="8"/>
  <c r="T168" i="8"/>
  <c r="S168" i="8"/>
  <c r="Q168" i="8"/>
  <c r="F167" i="8"/>
  <c r="E167" i="8"/>
  <c r="M166" i="8"/>
  <c r="L166" i="8"/>
  <c r="K166" i="8"/>
  <c r="D166" i="8"/>
  <c r="K163" i="8"/>
  <c r="D163" i="8"/>
  <c r="M162" i="8"/>
  <c r="M163" i="8" s="1"/>
  <c r="L162" i="8"/>
  <c r="L163" i="8" s="1"/>
  <c r="M160" i="8"/>
  <c r="M167" i="8" s="1"/>
  <c r="L160" i="8"/>
  <c r="L167" i="8" s="1"/>
  <c r="L168" i="8" s="1"/>
  <c r="K160" i="8"/>
  <c r="K167" i="8" s="1"/>
  <c r="K168" i="8" s="1"/>
  <c r="I160" i="8"/>
  <c r="D160" i="8"/>
  <c r="U155" i="8"/>
  <c r="T155" i="8"/>
  <c r="S155" i="8"/>
  <c r="Q155" i="8"/>
  <c r="F154" i="8"/>
  <c r="E154" i="8"/>
  <c r="M153" i="8"/>
  <c r="L153" i="8"/>
  <c r="K153" i="8"/>
  <c r="D153" i="8"/>
  <c r="K150" i="8"/>
  <c r="D150" i="8"/>
  <c r="M149" i="8"/>
  <c r="M150" i="8" s="1"/>
  <c r="L149" i="8"/>
  <c r="L150" i="8" s="1"/>
  <c r="M147" i="8"/>
  <c r="M154" i="8" s="1"/>
  <c r="L147" i="8"/>
  <c r="L154" i="8" s="1"/>
  <c r="L155" i="8" s="1"/>
  <c r="K147" i="8"/>
  <c r="K154" i="8" s="1"/>
  <c r="K155" i="8" s="1"/>
  <c r="I147" i="8"/>
  <c r="D147" i="8"/>
  <c r="U142" i="8"/>
  <c r="T142" i="8"/>
  <c r="S142" i="8"/>
  <c r="Q142" i="8"/>
  <c r="F141" i="8"/>
  <c r="E141" i="8"/>
  <c r="M140" i="8"/>
  <c r="L140" i="8"/>
  <c r="K140" i="8"/>
  <c r="D140" i="8"/>
  <c r="K137" i="8"/>
  <c r="D137" i="8"/>
  <c r="M136" i="8"/>
  <c r="M137" i="8" s="1"/>
  <c r="L136" i="8"/>
  <c r="L137" i="8" s="1"/>
  <c r="M134" i="8"/>
  <c r="M141" i="8" s="1"/>
  <c r="L134" i="8"/>
  <c r="L141" i="8" s="1"/>
  <c r="L142" i="8" s="1"/>
  <c r="K134" i="8"/>
  <c r="K141" i="8" s="1"/>
  <c r="K142" i="8" s="1"/>
  <c r="I134" i="8"/>
  <c r="D134" i="8"/>
  <c r="U129" i="8"/>
  <c r="T129" i="8"/>
  <c r="S129" i="8"/>
  <c r="Q129" i="8"/>
  <c r="F128" i="8"/>
  <c r="E128" i="8"/>
  <c r="M127" i="8"/>
  <c r="L127" i="8"/>
  <c r="K127" i="8"/>
  <c r="D127" i="8"/>
  <c r="K124" i="8"/>
  <c r="D124" i="8"/>
  <c r="M123" i="8"/>
  <c r="M124" i="8" s="1"/>
  <c r="L123" i="8"/>
  <c r="L124" i="8" s="1"/>
  <c r="M121" i="8"/>
  <c r="M128" i="8" s="1"/>
  <c r="L121" i="8"/>
  <c r="L128" i="8" s="1"/>
  <c r="L129" i="8" s="1"/>
  <c r="K121" i="8"/>
  <c r="K128" i="8" s="1"/>
  <c r="K129" i="8" s="1"/>
  <c r="D121" i="8"/>
  <c r="U116" i="8"/>
  <c r="T116" i="8"/>
  <c r="S116" i="8"/>
  <c r="Q116" i="8"/>
  <c r="F115" i="8"/>
  <c r="E115" i="8"/>
  <c r="M114" i="8"/>
  <c r="L114" i="8"/>
  <c r="K114" i="8"/>
  <c r="D114" i="8"/>
  <c r="K111" i="8"/>
  <c r="D111" i="8"/>
  <c r="M110" i="8"/>
  <c r="M111" i="8" s="1"/>
  <c r="L110" i="8"/>
  <c r="L111" i="8" s="1"/>
  <c r="M108" i="8"/>
  <c r="M115" i="8" s="1"/>
  <c r="L108" i="8"/>
  <c r="L115" i="8" s="1"/>
  <c r="L116" i="8" s="1"/>
  <c r="K108" i="8"/>
  <c r="K115" i="8" s="1"/>
  <c r="K116" i="8" s="1"/>
  <c r="D108" i="8"/>
  <c r="U103" i="8"/>
  <c r="T103" i="8"/>
  <c r="S103" i="8"/>
  <c r="Q103" i="8"/>
  <c r="F102" i="8"/>
  <c r="E102" i="8"/>
  <c r="M101" i="8"/>
  <c r="L101" i="8"/>
  <c r="K101" i="8"/>
  <c r="D101" i="8"/>
  <c r="K98" i="8"/>
  <c r="D98" i="8"/>
  <c r="M97" i="8"/>
  <c r="M98" i="8" s="1"/>
  <c r="L97" i="8"/>
  <c r="L98" i="8" s="1"/>
  <c r="M95" i="8"/>
  <c r="M102" i="8" s="1"/>
  <c r="L95" i="8"/>
  <c r="L102" i="8" s="1"/>
  <c r="L103" i="8" s="1"/>
  <c r="K95" i="8"/>
  <c r="K102" i="8" s="1"/>
  <c r="K103" i="8" s="1"/>
  <c r="D95" i="8"/>
  <c r="U90" i="8"/>
  <c r="T90" i="8"/>
  <c r="S90" i="8"/>
  <c r="Q90" i="8"/>
  <c r="F89" i="8"/>
  <c r="E89" i="8"/>
  <c r="M88" i="8"/>
  <c r="L88" i="8"/>
  <c r="K88" i="8"/>
  <c r="D88" i="8"/>
  <c r="K85" i="8"/>
  <c r="D85" i="8"/>
  <c r="M84" i="8"/>
  <c r="M85" i="8" s="1"/>
  <c r="L84" i="8"/>
  <c r="L85" i="8" s="1"/>
  <c r="M82" i="8"/>
  <c r="M89" i="8" s="1"/>
  <c r="L82" i="8"/>
  <c r="L89" i="8" s="1"/>
  <c r="L90" i="8" s="1"/>
  <c r="K82" i="8"/>
  <c r="K89" i="8" s="1"/>
  <c r="K90" i="8" s="1"/>
  <c r="D82" i="8"/>
  <c r="L207" i="8"/>
  <c r="M207" i="8"/>
  <c r="L208" i="8"/>
  <c r="M208" i="8"/>
  <c r="L209" i="8"/>
  <c r="M209" i="8"/>
  <c r="L210" i="8"/>
  <c r="M210" i="8"/>
  <c r="L212" i="8"/>
  <c r="M212" i="8"/>
  <c r="L213" i="8"/>
  <c r="M213" i="8"/>
  <c r="K198" i="8"/>
  <c r="M198" i="8"/>
  <c r="L199" i="8"/>
  <c r="M199" i="8"/>
  <c r="K215" i="8"/>
  <c r="M215" i="8"/>
  <c r="I200" i="8"/>
  <c r="I217" i="8" s="1"/>
  <c r="Q200" i="8"/>
  <c r="Q217" i="8" s="1"/>
  <c r="Q236" i="8" s="1"/>
  <c r="S200" i="8"/>
  <c r="S217" i="8" s="1"/>
  <c r="S236" i="8" s="1"/>
  <c r="T200" i="8"/>
  <c r="T217" i="8" s="1"/>
  <c r="T236" i="8" s="1"/>
  <c r="U200" i="8"/>
  <c r="U217" i="8" s="1"/>
  <c r="U236" i="8" s="1"/>
  <c r="E217" i="8"/>
  <c r="F217" i="8"/>
  <c r="U77" i="8"/>
  <c r="T77" i="8"/>
  <c r="S77" i="8"/>
  <c r="Q77" i="8"/>
  <c r="F76" i="8"/>
  <c r="E76" i="8"/>
  <c r="D75" i="8"/>
  <c r="K75" i="8"/>
  <c r="M75" i="8"/>
  <c r="L75" i="8"/>
  <c r="K72" i="8"/>
  <c r="D72" i="8"/>
  <c r="M71" i="8"/>
  <c r="M72" i="8" s="1"/>
  <c r="L71" i="8"/>
  <c r="L72" i="8" s="1"/>
  <c r="M69" i="8"/>
  <c r="L69" i="8"/>
  <c r="K69" i="8"/>
  <c r="D69" i="8"/>
  <c r="D141" i="8" l="1"/>
  <c r="D142" i="8" s="1"/>
  <c r="M142" i="8" s="1"/>
  <c r="D89" i="8"/>
  <c r="D90" i="8" s="1"/>
  <c r="M90" i="8" s="1"/>
  <c r="D102" i="8"/>
  <c r="D103" i="8" s="1"/>
  <c r="M103" i="8" s="1"/>
  <c r="D115" i="8"/>
  <c r="D193" i="8"/>
  <c r="D194" i="8" s="1"/>
  <c r="D180" i="8"/>
  <c r="D181" i="8" s="1"/>
  <c r="D167" i="8"/>
  <c r="D168" i="8" s="1"/>
  <c r="D154" i="8"/>
  <c r="I142" i="8"/>
  <c r="D128" i="8"/>
  <c r="D129" i="8" s="1"/>
  <c r="K76" i="8"/>
  <c r="K77" i="8" s="1"/>
  <c r="D76" i="8"/>
  <c r="D77" i="8" s="1"/>
  <c r="L76" i="8"/>
  <c r="L77" i="8" s="1"/>
  <c r="M76" i="8"/>
  <c r="K240" i="8"/>
  <c r="K268" i="8" s="1"/>
  <c r="K301" i="8" s="1"/>
  <c r="D45" i="8"/>
  <c r="K43" i="8"/>
  <c r="M43" i="8"/>
  <c r="F249" i="8"/>
  <c r="E249" i="8"/>
  <c r="I249" i="8"/>
  <c r="D240" i="8"/>
  <c r="D249" i="8" l="1"/>
  <c r="D268" i="8" s="1"/>
  <c r="D155" i="8"/>
  <c r="M155" i="8" s="1"/>
  <c r="M181" i="8"/>
  <c r="D116" i="8"/>
  <c r="M129" i="8"/>
  <c r="M168" i="8"/>
  <c r="M194" i="8"/>
  <c r="I194" i="8"/>
  <c r="I129" i="8"/>
  <c r="M77" i="8"/>
  <c r="I77" i="8"/>
  <c r="I168" i="8"/>
  <c r="I181" i="8"/>
  <c r="I155" i="8"/>
  <c r="L268" i="8"/>
  <c r="L301" i="8" s="1"/>
  <c r="M268" i="8"/>
  <c r="M301" i="8" s="1"/>
  <c r="L35" i="8"/>
  <c r="L36" i="8"/>
  <c r="L37" i="8"/>
  <c r="L34" i="8"/>
  <c r="L31" i="8"/>
  <c r="K42" i="8"/>
  <c r="M42" i="8"/>
  <c r="M34" i="8"/>
  <c r="C34" i="8"/>
  <c r="M36" i="8"/>
  <c r="M37" i="8"/>
  <c r="M35" i="8"/>
  <c r="I268" i="8" l="1"/>
  <c r="I116" i="8"/>
  <c r="M116" i="8"/>
  <c r="L32" i="8"/>
  <c r="K45" i="8"/>
  <c r="M45" i="8"/>
  <c r="L45" i="8"/>
  <c r="M31" i="8" l="1"/>
  <c r="M32" i="8" s="1"/>
  <c r="I25" i="8" l="1"/>
  <c r="I46" i="8" s="1"/>
  <c r="T25" i="8"/>
  <c r="T64" i="8" s="1"/>
  <c r="Q25" i="8"/>
  <c r="Q64" i="8" s="1"/>
  <c r="S25" i="8"/>
  <c r="U25" i="8"/>
  <c r="U64" i="8" s="1"/>
  <c r="E46" i="8"/>
  <c r="F46" i="8"/>
  <c r="S64" i="8"/>
  <c r="K25" i="8"/>
  <c r="M25" i="8"/>
  <c r="M46" i="8" s="1"/>
  <c r="L25" i="8"/>
  <c r="D25" i="8"/>
  <c r="D46" i="8" s="1"/>
  <c r="L46" i="8" l="1"/>
  <c r="L64" i="8" s="1"/>
  <c r="K46" i="8"/>
  <c r="K64" i="8" s="1"/>
  <c r="D64" i="8"/>
  <c r="I64" i="8" l="1"/>
  <c r="M64" i="8"/>
  <c r="D236" i="8" l="1"/>
  <c r="I236" i="8" s="1"/>
  <c r="I301" i="8" s="1"/>
  <c r="D301" i="8" l="1"/>
  <c r="K236" i="8" l="1"/>
  <c r="M236" i="8"/>
  <c r="L236" i="8"/>
</calcChain>
</file>

<file path=xl/sharedStrings.xml><?xml version="1.0" encoding="utf-8"?>
<sst xmlns="http://schemas.openxmlformats.org/spreadsheetml/2006/main" count="2013" uniqueCount="239">
  <si>
    <t>№ з/п</t>
  </si>
  <si>
    <t>Найменування заходів (пооб'єктно)</t>
  </si>
  <si>
    <t>(підпис)</t>
  </si>
  <si>
    <t xml:space="preserve"> 1.1</t>
  </si>
  <si>
    <t xml:space="preserve">  1.1.1</t>
  </si>
  <si>
    <t xml:space="preserve">  1.1.2</t>
  </si>
  <si>
    <t xml:space="preserve"> 1.2.1</t>
  </si>
  <si>
    <t xml:space="preserve"> 1.2.2</t>
  </si>
  <si>
    <t xml:space="preserve">  1.2.4</t>
  </si>
  <si>
    <t xml:space="preserve"> 2.1</t>
  </si>
  <si>
    <t xml:space="preserve">  2.1.1</t>
  </si>
  <si>
    <t xml:space="preserve"> 2.2.1</t>
  </si>
  <si>
    <t xml:space="preserve"> 2.2.2</t>
  </si>
  <si>
    <t xml:space="preserve">  2.2.4</t>
  </si>
  <si>
    <t>Постачання теплової енергії</t>
  </si>
  <si>
    <t xml:space="preserve"> 3.1</t>
  </si>
  <si>
    <t xml:space="preserve">  3.1.1</t>
  </si>
  <si>
    <t xml:space="preserve"> 3.2.1</t>
  </si>
  <si>
    <t xml:space="preserve"> 3.2.2</t>
  </si>
  <si>
    <t xml:space="preserve">  3.2.4</t>
  </si>
  <si>
    <t>х </t>
  </si>
  <si>
    <t>виробничі інвестиції з прибутку</t>
  </si>
  <si>
    <t xml:space="preserve">загальна сума </t>
  </si>
  <si>
    <t>Усього за інвестиційною програмою</t>
  </si>
  <si>
    <t xml:space="preserve">прогнозний період  </t>
  </si>
  <si>
    <t>Фінансовий план використання коштів на виконання інвестиційної програми за джерелами фінансування, тис. грн (без ПДВ)</t>
  </si>
  <si>
    <t xml:space="preserve"> За способом виконання, тис. грн (без ПДВ)</t>
  </si>
  <si>
    <t>підля-гають повер-ненню</t>
  </si>
  <si>
    <t>№ аркуша обґрунтовуючих матеріалів</t>
  </si>
  <si>
    <t>госпо-дарський  (вартість    матері-альних ресурсів)</t>
  </si>
  <si>
    <t xml:space="preserve"> плано-ваний  період     +1</t>
  </si>
  <si>
    <t xml:space="preserve"> 1.2.3</t>
  </si>
  <si>
    <t xml:space="preserve">  2.2</t>
  </si>
  <si>
    <t xml:space="preserve"> 2.2.3</t>
  </si>
  <si>
    <t xml:space="preserve">  3.2</t>
  </si>
  <si>
    <t xml:space="preserve"> 3.2.3</t>
  </si>
  <si>
    <t>Економія фонду заробітної плати,                                           (тис. грн/прогнозний період)</t>
  </si>
  <si>
    <t>плано-ваний період</t>
  </si>
  <si>
    <t>Кількісний показник (одиниця виміру)</t>
  </si>
  <si>
    <t xml:space="preserve">  1.1.3</t>
  </si>
  <si>
    <t xml:space="preserve">  2.1.2 </t>
  </si>
  <si>
    <t xml:space="preserve">  2.1.3</t>
  </si>
  <si>
    <t xml:space="preserve">  3.1.2 </t>
  </si>
  <si>
    <t xml:space="preserve">  3.1.3</t>
  </si>
  <si>
    <t>х</t>
  </si>
  <si>
    <t>Графік здійснення заходів та використання коштів на планований та прогнозний періоди    тис. грн (без ПДВ)</t>
  </si>
  <si>
    <t xml:space="preserve">  1.2</t>
  </si>
  <si>
    <t xml:space="preserve"> 3.2.5</t>
  </si>
  <si>
    <t xml:space="preserve"> 2.2.5</t>
  </si>
  <si>
    <t xml:space="preserve"> 1.2.5</t>
  </si>
  <si>
    <r>
      <t xml:space="preserve">Строк окупності (місяців) </t>
    </r>
    <r>
      <rPr>
        <b/>
        <sz val="9"/>
        <rFont val="Times New Roman"/>
        <family val="1"/>
        <charset val="204"/>
      </rPr>
      <t>**</t>
    </r>
  </si>
  <si>
    <r>
      <t xml:space="preserve">Економічний ефект (тис. грн ) </t>
    </r>
    <r>
      <rPr>
        <b/>
        <sz val="9"/>
        <rFont val="Times New Roman"/>
        <family val="1"/>
        <charset val="204"/>
      </rPr>
      <t>***</t>
    </r>
  </si>
  <si>
    <t>аморти-заційні відраху-вання</t>
  </si>
  <si>
    <t>позичко-ві кошти</t>
  </si>
  <si>
    <t xml:space="preserve">не підлягають повернен-ню </t>
  </si>
  <si>
    <t>бюджетні кошти (не підлягають поверненню)</t>
  </si>
  <si>
    <t xml:space="preserve">плано-ваний період + n* </t>
  </si>
  <si>
    <t>ПОГОДЖЕНО</t>
  </si>
  <si>
    <t>від _________________ №_____________</t>
  </si>
  <si>
    <t>М.П.</t>
  </si>
  <si>
    <t xml:space="preserve">ЗАТВЕРДЖЕНО                         </t>
  </si>
  <si>
    <t>(посадова особа ліцензіата)</t>
  </si>
  <si>
    <t>(ПІБ)</t>
  </si>
  <si>
    <t xml:space="preserve">(найменування ліцензіата) </t>
  </si>
  <si>
    <t>Усього за підпунктом 1.1.1</t>
  </si>
  <si>
    <t>інші залучені кошти,    з них:</t>
  </si>
  <si>
    <t>Заходи зі зниження питомих витрат, а також втрат ресурсів, з них:</t>
  </si>
  <si>
    <t>Інші заходи, з них:</t>
  </si>
  <si>
    <t>Усього за підпунктом 1.1.2</t>
  </si>
  <si>
    <t>Усього за підпунктом 1.1.3</t>
  </si>
  <si>
    <t>Усього за пунктом 1.1</t>
  </si>
  <si>
    <t>Усього за підпунктом 1.2.1</t>
  </si>
  <si>
    <t>Усього за підпунктом 1.2.2</t>
  </si>
  <si>
    <t>Усього за підпунктом 1.2.3</t>
  </si>
  <si>
    <t>Усього за підпунктом 1.2.4</t>
  </si>
  <si>
    <t>Усього за підпунктом 1.2.5</t>
  </si>
  <si>
    <t>Усього за пунктом 1.2</t>
  </si>
  <si>
    <t>Заходи щодо впровадження та розвитку інформаційних технологій, з них:</t>
  </si>
  <si>
    <t>Заходи щодо модернізації та закупівлі транспортних засобів спеціального та спеціалізованого призначення, з них:</t>
  </si>
  <si>
    <t>Усього за підпунктом 2.1.1</t>
  </si>
  <si>
    <t>Усього за підпунктом 2.1.2</t>
  </si>
  <si>
    <t>Усього за підпунктом 2.1.3</t>
  </si>
  <si>
    <t>Усього за пунктом 2.1</t>
  </si>
  <si>
    <t>Усього за підпунктом 2.2.1</t>
  </si>
  <si>
    <t>Усього за підпунктом 2.2.2</t>
  </si>
  <si>
    <t>Усього за підпунктом 2.2.3</t>
  </si>
  <si>
    <t>Усього за підпунктом 2.2.4</t>
  </si>
  <si>
    <t>Усього за підпунктом 2.2.5</t>
  </si>
  <si>
    <t>Усього за пунктом 2.2</t>
  </si>
  <si>
    <t>Усього за підпунктом 3.1.1</t>
  </si>
  <si>
    <t>Усього за підпунктом 3.1.2</t>
  </si>
  <si>
    <t>Усього за підпунктом 3.1.3</t>
  </si>
  <si>
    <t>Усього за пунктом 3.1</t>
  </si>
  <si>
    <t>Усього за підпунктом 3.2.1</t>
  </si>
  <si>
    <t>Усього за підпунктом 3.2.2</t>
  </si>
  <si>
    <t>Усього за підпунктом 3.2.3</t>
  </si>
  <si>
    <t>Усього за підпунктом 3.2.4</t>
  </si>
  <si>
    <t>Усього за підпунктом 3.2.5</t>
  </si>
  <si>
    <t>Усього за пунктом 3.2</t>
  </si>
  <si>
    <t>ІІІ</t>
  </si>
  <si>
    <t>(посада відповідального виконавця)</t>
  </si>
  <si>
    <t xml:space="preserve">  (підпис)</t>
  </si>
  <si>
    <t>з урахуванням:</t>
  </si>
  <si>
    <t xml:space="preserve">                (найменування органу місцевого самоврядування)</t>
  </si>
  <si>
    <r>
      <t xml:space="preserve">  (прізвище, ім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я, по батькові)</t>
    </r>
  </si>
  <si>
    <t>Усього за розділом ІІІ</t>
  </si>
  <si>
    <t>2                                                                                  Продовження додатка 4</t>
  </si>
  <si>
    <t>3                                                                                  Продовження додатка 4</t>
  </si>
  <si>
    <t>4                                                                                   Продовження додатка 4</t>
  </si>
  <si>
    <t>Економія паливно-енергетичних ресурсів        (тони умовного палива/прогнозний період)</t>
  </si>
  <si>
    <t>Заходи щодо забезпечення технологічного та/або комерційного обліку ресурсів, з них:</t>
  </si>
  <si>
    <t xml:space="preserve">Інші заходи (не звільняється від оподаткування згідно з пунктом 154.9 статті 154 Податкового кодексу України), з урахуванням:  </t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</si>
  <si>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теплопостачання (звільняється від оподаткування згідно з пунктом 154.9 статті 154 Податкового кодексу України), з урахуванням:</t>
    </r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</si>
  <si>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теплопостачання (звільняється від оподаткування згідно з пунктом 154.9 статті 154 Податкового кодексу України), з урахуванням :</t>
    </r>
  </si>
  <si>
    <t xml:space="preserve">                              Державне  комунальне  підприємство  "Луцьктепло"                              </t>
  </si>
  <si>
    <t>2.1.1.1</t>
  </si>
  <si>
    <t>2.1.1.2</t>
  </si>
  <si>
    <t xml:space="preserve">_______________ </t>
  </si>
  <si>
    <t>Рішення виконавчого комітету Луцької міської ради</t>
  </si>
  <si>
    <t>Директор  ДКП "Луцьктепло"</t>
  </si>
  <si>
    <t>"____"____________ 20____ року</t>
  </si>
  <si>
    <t>Заступник міського голови, керуючий справами виконкому</t>
  </si>
  <si>
    <t>_______________________Ю.Г. Вербич</t>
  </si>
  <si>
    <t>-</t>
  </si>
  <si>
    <t>1.1.1.3</t>
  </si>
  <si>
    <t>1.1.1.4</t>
  </si>
  <si>
    <t>1.1.1.5</t>
  </si>
  <si>
    <t>1.1.3.1</t>
  </si>
  <si>
    <t>1.1.2.1</t>
  </si>
  <si>
    <t>1 шт.</t>
  </si>
  <si>
    <t>1 шт</t>
  </si>
  <si>
    <t>1.1.3.5</t>
  </si>
  <si>
    <t>Капітальний ремонт - обмуровка та теплоізоляція  котла ТВГ-8М на котельні по вул. Декабристів, 29</t>
  </si>
  <si>
    <t>1.1.3.6</t>
  </si>
  <si>
    <t>Капітальний ремонт дахової котельні на вул. Кравчука, 11-в</t>
  </si>
  <si>
    <t>Капітальний ремонт дахової котельні на вул. Гордіюк, 20-а</t>
  </si>
  <si>
    <t>1.1.3.8</t>
  </si>
  <si>
    <t>2.1.3.2</t>
  </si>
  <si>
    <t>2.1.3.3</t>
  </si>
  <si>
    <t>2.1.3.4</t>
  </si>
  <si>
    <t>2.1.3.5</t>
  </si>
  <si>
    <t>2.1.3.6</t>
  </si>
  <si>
    <t>Фінансовий план використання коштів для  виконання  інвестиційної програми на 2020 рік</t>
  </si>
  <si>
    <t>Реконструкція газопостачання газопроводу високого тиску і будівництво ШРП по вул. Лесі Українки, 20б в м. Луцьк</t>
  </si>
  <si>
    <t>1.1.3.2</t>
  </si>
  <si>
    <t>1.1.3.3</t>
  </si>
  <si>
    <t>1.1.3.4</t>
  </si>
  <si>
    <t>5 шт.</t>
  </si>
  <si>
    <t>Ремонт теплової камери ДКП "Луцьктепло" по вул. Кравчука, 15 в м. Луцьку</t>
  </si>
  <si>
    <t>Капітальний ремонт теплової камери ТК-9 по вул. Даньшина</t>
  </si>
  <si>
    <t>Капітальний ремонт теплової камери ТК-69 по пр. Молоді, 6-10</t>
  </si>
  <si>
    <t>Капітальний ремонт теплових мереж від ВТ-17 до житлового будинку на вул. Архітектора Метельницького, 2 в м. Луцьку</t>
  </si>
  <si>
    <t>317 м.п.</t>
  </si>
  <si>
    <t>856 м.п.</t>
  </si>
  <si>
    <t>Реконструкція теплових мереж котельні на вул. Вавілова,6 від ВТ-20 (вул. Вавілова, 5) до ВТ-24 (вул. Шопена, 12)</t>
  </si>
  <si>
    <t>Транспортування теплової енергії (теплові мережі)</t>
  </si>
  <si>
    <t>Транспортування теплової енергії (ЦТП)</t>
  </si>
  <si>
    <t>1.1.3.9</t>
  </si>
  <si>
    <t>Будівельні роботи на ЦТП по вул. Гордіюк, 10 в м. Луцьку</t>
  </si>
  <si>
    <t>Будівельні роботи на ЦТП по вул. Кравчука, 3-а в м. Луцьку</t>
  </si>
  <si>
    <t>Виробництво теплової енергії (без САО)</t>
  </si>
  <si>
    <t>ІІ.І</t>
  </si>
  <si>
    <t>Усього за розділом ІІ.І</t>
  </si>
  <si>
    <t>ІІ.ІІ</t>
  </si>
  <si>
    <t>Усього за розділом ІІ.ІІ</t>
  </si>
  <si>
    <t>І.І</t>
  </si>
  <si>
    <t>Усього за розділом І.І</t>
  </si>
  <si>
    <t>І.ІІ</t>
  </si>
  <si>
    <t>Усього за розділом І.ІІ</t>
  </si>
  <si>
    <t>І.ІІІ</t>
  </si>
  <si>
    <t>1.1.1.1</t>
  </si>
  <si>
    <t>Усього за розділом І.ІІІ</t>
  </si>
  <si>
    <t>Виробництво теплової енергії (САО Галшки Гулевичівни, 12)</t>
  </si>
  <si>
    <t>Виробництво теплової енергії (САО Дубнівська, 15)</t>
  </si>
  <si>
    <t>І.ІV</t>
  </si>
  <si>
    <t>Усього за розділом І.ІV</t>
  </si>
  <si>
    <r>
      <t xml:space="preserve">                             </t>
    </r>
    <r>
      <rPr>
        <sz val="9"/>
        <rFont val="Times New Roman"/>
        <family val="1"/>
        <charset val="204"/>
      </rPr>
      <t xml:space="preserve"> І.А. Скорупський</t>
    </r>
  </si>
  <si>
    <t>Виробництво теплової енергії (САО Ковельська, 47а)</t>
  </si>
  <si>
    <t>Виробництво теплової енергії (САО Ковельська, 150)</t>
  </si>
  <si>
    <t>І.V</t>
  </si>
  <si>
    <t>Усього за розділом І.V</t>
  </si>
  <si>
    <t>І.VІ</t>
  </si>
  <si>
    <t>Усього за розділом І.VІ</t>
  </si>
  <si>
    <t>Виробництво теплової енергії (САО Кравчука, 11б)</t>
  </si>
  <si>
    <t>І.VІІ</t>
  </si>
  <si>
    <t>Усього за розділом І.VІІ</t>
  </si>
  <si>
    <t>Виробництво теплової енергії (САО Кравчука, 11в)</t>
  </si>
  <si>
    <t>1 щт.</t>
  </si>
  <si>
    <t>Виробництво теплової енергії (САО Тарасова, 41)</t>
  </si>
  <si>
    <t>І.VІІІ</t>
  </si>
  <si>
    <t>Усього за розділом І.VІІІ</t>
  </si>
  <si>
    <t>І.ІХ</t>
  </si>
  <si>
    <t>Усього за розділом І.ІХ</t>
  </si>
  <si>
    <t>І.Х</t>
  </si>
  <si>
    <t>Виробництво теплової енергії (САО Федорова, 4в)</t>
  </si>
  <si>
    <t>Усього за розділом І.Х</t>
  </si>
  <si>
    <t>Виробництво теплової енергії (САО Федорова, 4д)</t>
  </si>
  <si>
    <t>І.ХІ</t>
  </si>
  <si>
    <t>Усього за розділом І.ХІ</t>
  </si>
  <si>
    <t>Капітальний ремонт дахової котельні на вул. Кравчука, 11-б</t>
  </si>
  <si>
    <t>Придбання запірної арматури</t>
  </si>
  <si>
    <t>1.1.3.10</t>
  </si>
  <si>
    <t>Капітальний ремонт на котельні по вул. Маковського, 2-к в м. Луцьку (будівельні роботи)</t>
  </si>
  <si>
    <t>Капітальний ремонт на котельні по вул. Дубнівській, 32-б в м. Луцьку (будівельні роботи)</t>
  </si>
  <si>
    <t>Капітальний ремонт на котельні по вул. 8-го Березня, 3 в м. Луцьку (будівельні роботи)</t>
  </si>
  <si>
    <t>Капітальний ремонт на котельні по вул. Володимирська, 100 в м. Луцьку (будівельні роботи)</t>
  </si>
  <si>
    <t>Капітальний ремонт на котельні по вул. Загородня, 3-а в м. Луцьку (будівельні роботи)</t>
  </si>
  <si>
    <t>Капітальний ремонт на котельні по вул. Декабристів, 29 в м. Луцьку (будівельні роботи)</t>
  </si>
  <si>
    <t xml:space="preserve">Придбання зварювального апарата, ранцевого пилесоса, бензоріза </t>
  </si>
  <si>
    <t>3 шт</t>
  </si>
  <si>
    <t>1.1.3.11</t>
  </si>
  <si>
    <t>4 шт.</t>
  </si>
  <si>
    <t>2 шт</t>
  </si>
  <si>
    <t>Капітальний ремон  мереж з заміною запірної арматури в ВТ-38 на пр. Соборності в м. Луцьку</t>
  </si>
  <si>
    <t>Капітальний ремонт теплофікаційного вузла ВТ-38 на вул. Бенделіані в м. Луцьку</t>
  </si>
  <si>
    <t>Капітальний ремонт теплофікаційного вузла ВТ-33 на бульварі Дружби Народів в м. Луцьку</t>
  </si>
  <si>
    <t>Капітальний ремонт теплофікаційного вузла ВТ-38 на пр. Соборності в м. Луцьку</t>
  </si>
  <si>
    <t>1.1.2.2</t>
  </si>
  <si>
    <t>1.1.2.3</t>
  </si>
  <si>
    <t>Влаштування приладів технологічного обліку відпуску теплової енергії від джерел теплопостачання ДКП "Луцьктепло" в м. Луцьку (Котельня на вул. Вавілова, 6) (Зміна №1 від 27.03.2020 р.)</t>
  </si>
  <si>
    <t>Влаштування приладів технологічного обліку відпуску теплової енергії від джерел теплопостачання ДКП "Луцьктепло" в м. Луцьку (Котельня на вул. Задворецькій, 13) (Зміна №1 від 27.03.2020 р.)</t>
  </si>
  <si>
    <t>Влаштування приладів технологічного обліку відпуску теплової енергії від джерел теплопостачання ДКП "Луцьктепло" в м. Луцьку (Котельня на вул. Потапова, 10) (Зміна №1 від 27.03.2020 р.)</t>
  </si>
  <si>
    <t xml:space="preserve">Придбання трубопроводів </t>
  </si>
  <si>
    <t>42,4 т</t>
  </si>
  <si>
    <t>71 шт</t>
  </si>
  <si>
    <t>289 шт.</t>
  </si>
  <si>
    <t xml:space="preserve">            Начальник ВТР та ІД          </t>
  </si>
  <si>
    <t xml:space="preserve">      О.В. Філонюк    </t>
  </si>
  <si>
    <t>1.1.3.12</t>
  </si>
  <si>
    <t>Виробництво теплової енергії (САО Гордіюк, 20а)</t>
  </si>
  <si>
    <t>Реконструкція газопостачання дахових котелень з встановленням єдиного вузла обліку газу для багатоквартирних житлових будинків по вул. Кравчука 11-б; Кравчука 11-в; Федорова 4-в; Федорова 4-д в м. Луцьку</t>
  </si>
  <si>
    <t/>
  </si>
  <si>
    <t>2.1.3.1</t>
  </si>
  <si>
    <t>2.1.3.7</t>
  </si>
  <si>
    <t>2.1.3.8</t>
  </si>
  <si>
    <t>2.1.3.9</t>
  </si>
  <si>
    <t>підрядний</t>
  </si>
  <si>
    <t xml:space="preserve">Заміна натрій-катіонітових установок на автоматичні в котельнях по вул.: Лесі Українки, 67; Лесі Українки, 30; Крилова, 1; Ціалковського, 17а; Володимирська, 1в </t>
  </si>
  <si>
    <t xml:space="preserve">Придбання запірної арматури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</si>
</sst>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,##0.00\ _г_р_н_._-;\-* #,##0.00\ _г_р_н_._-;_-* &quot;-&quot;??\ _г_р_н_._-;_-@_-"/>
    <numFmt numFmtId="166" formatCode="0.000"/>
    <numFmt numFmtId="167" formatCode="0.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</font>
    <font>
      <sz val="9"/>
      <name val="Arial Cyr"/>
      <charset val="204"/>
    </font>
    <font>
      <sz val="9"/>
      <name val="Calibri"/>
      <family val="2"/>
      <charset val="204"/>
    </font>
    <font>
      <b/>
      <u/>
      <sz val="12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10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5" fillId="0" borderId="0"/>
    <xf numFmtId="165" fontId="1" fillId="0" borderId="0" applyFont="0" applyFill="0" applyBorder="0" applyAlignment="0" applyProtection="0"/>
  </cellStyleXfs>
  <cellXfs count="153">
    <xf numFmtId="0" fontId="0" fillId="0" borderId="0" xfId="0"/>
    <xf numFmtId="14" fontId="7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9" fillId="0" borderId="0" xfId="0" applyFont="1" applyFill="1" applyAlignment="1">
      <alignment horizontal="left" wrapText="1"/>
    </xf>
    <xf numFmtId="0" fontId="8" fillId="0" borderId="0" xfId="0" applyFont="1" applyFill="1" applyBorder="1"/>
    <xf numFmtId="0" fontId="10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7" fillId="0" borderId="0" xfId="0" applyFont="1" applyFill="1"/>
    <xf numFmtId="0" fontId="7" fillId="0" borderId="0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16" fontId="7" fillId="0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3" fontId="7" fillId="0" borderId="1" xfId="2" applyNumberFormat="1" applyFont="1" applyFill="1" applyBorder="1" applyAlignment="1">
      <alignment horizontal="center" wrapText="1"/>
    </xf>
    <xf numFmtId="0" fontId="11" fillId="0" borderId="1" xfId="0" applyFont="1" applyFill="1" applyBorder="1" applyAlignment="1"/>
    <xf numFmtId="0" fontId="7" fillId="0" borderId="1" xfId="0" applyFont="1" applyFill="1" applyBorder="1" applyAlignment="1"/>
    <xf numFmtId="3" fontId="7" fillId="0" borderId="1" xfId="2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" fontId="7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/>
    </xf>
    <xf numFmtId="166" fontId="11" fillId="0" borderId="1" xfId="0" applyNumberFormat="1" applyFont="1" applyFill="1" applyBorder="1" applyAlignment="1">
      <alignment horizontal="center"/>
    </xf>
    <xf numFmtId="3" fontId="11" fillId="0" borderId="1" xfId="2" applyNumberFormat="1" applyFont="1" applyFill="1" applyBorder="1" applyAlignment="1">
      <alignment horizontal="center" vertical="center" wrapText="1"/>
    </xf>
    <xf numFmtId="167" fontId="7" fillId="0" borderId="1" xfId="1" applyNumberFormat="1" applyFont="1" applyFill="1" applyBorder="1" applyAlignment="1" applyProtection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/>
    </xf>
    <xf numFmtId="167" fontId="11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2" fontId="11" fillId="0" borderId="1" xfId="2" applyNumberFormat="1" applyFont="1" applyFill="1" applyBorder="1" applyAlignment="1">
      <alignment horizontal="center" vertical="center" wrapText="1"/>
    </xf>
    <xf numFmtId="2" fontId="7" fillId="0" borderId="1" xfId="2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18" fillId="0" borderId="0" xfId="0" applyFont="1" applyFill="1" applyAlignment="1"/>
    <xf numFmtId="0" fontId="19" fillId="0" borderId="0" xfId="0" applyFont="1" applyFill="1" applyAlignment="1"/>
    <xf numFmtId="0" fontId="18" fillId="0" borderId="0" xfId="0" applyFont="1" applyFill="1" applyAlignment="1">
      <alignment vertical="top"/>
    </xf>
    <xf numFmtId="0" fontId="18" fillId="0" borderId="0" xfId="0" applyFont="1" applyFill="1"/>
    <xf numFmtId="0" fontId="19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1" applyNumberFormat="1" applyFont="1" applyFill="1" applyBorder="1" applyAlignment="1" applyProtection="1">
      <alignment horizontal="center" vertical="center" wrapText="1"/>
    </xf>
    <xf numFmtId="0" fontId="7" fillId="0" borderId="7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2" fontId="8" fillId="0" borderId="0" xfId="0" applyNumberFormat="1" applyFont="1" applyFill="1"/>
    <xf numFmtId="0" fontId="8" fillId="0" borderId="0" xfId="0" quotePrefix="1" applyFont="1" applyFill="1"/>
    <xf numFmtId="0" fontId="7" fillId="0" borderId="1" xfId="0" applyFont="1" applyBorder="1" applyAlignment="1">
      <alignment horizontal="center" vertical="center"/>
    </xf>
    <xf numFmtId="2" fontId="7" fillId="0" borderId="4" xfId="1" applyNumberFormat="1" applyFont="1" applyFill="1" applyBorder="1" applyAlignment="1" applyProtection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67" fontId="7" fillId="0" borderId="9" xfId="0" applyNumberFormat="1" applyFont="1" applyFill="1" applyBorder="1" applyAlignment="1">
      <alignment horizontal="center" vertical="center"/>
    </xf>
    <xf numFmtId="2" fontId="7" fillId="0" borderId="9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1" applyNumberFormat="1" applyFont="1" applyFill="1" applyBorder="1" applyAlignment="1" applyProtection="1">
      <alignment horizontal="center" vertical="center" wrapText="1"/>
    </xf>
    <xf numFmtId="0" fontId="7" fillId="0" borderId="7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6" xfId="1" applyNumberFormat="1" applyFont="1" applyFill="1" applyBorder="1" applyAlignment="1" applyProtection="1">
      <alignment horizontal="center" vertical="center" wrapText="1"/>
    </xf>
    <xf numFmtId="0" fontId="11" fillId="0" borderId="7" xfId="1" applyNumberFormat="1" applyFont="1" applyFill="1" applyBorder="1" applyAlignment="1" applyProtection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/>
    </xf>
    <xf numFmtId="2" fontId="7" fillId="0" borderId="9" xfId="0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/>
    </xf>
    <xf numFmtId="165" fontId="7" fillId="0" borderId="0" xfId="3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16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top"/>
    </xf>
    <xf numFmtId="0" fontId="7" fillId="0" borderId="6" xfId="1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0" fontId="7" fillId="0" borderId="9" xfId="1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67" fontId="7" fillId="0" borderId="3" xfId="0" applyNumberFormat="1" applyFont="1" applyFill="1" applyBorder="1" applyAlignment="1">
      <alignment horizontal="center" vertical="center"/>
    </xf>
    <xf numFmtId="167" fontId="7" fillId="0" borderId="9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7" fillId="0" borderId="12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</cellXfs>
  <cellStyles count="4">
    <cellStyle name="Iau?iue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9"/>
  <sheetViews>
    <sheetView tabSelected="1" zoomScaleNormal="100" zoomScaleSheetLayoutView="100" workbookViewId="0">
      <selection activeCell="A11" sqref="A11:U11"/>
    </sheetView>
  </sheetViews>
  <sheetFormatPr defaultColWidth="5.28515625" defaultRowHeight="69.75" customHeight="1" x14ac:dyDescent="0.2"/>
  <cols>
    <col min="1" max="1" width="6.5703125" style="4" customWidth="1"/>
    <col min="2" max="2" width="29.28515625" style="5" customWidth="1"/>
    <col min="3" max="3" width="7.140625" style="5" customWidth="1"/>
    <col min="4" max="4" width="7.7109375" style="5" customWidth="1"/>
    <col min="5" max="5" width="8.140625" style="5" customWidth="1"/>
    <col min="6" max="6" width="8.5703125" style="5" customWidth="1"/>
    <col min="7" max="7" width="7.42578125" style="5" customWidth="1"/>
    <col min="8" max="8" width="6.42578125" style="5" customWidth="1"/>
    <col min="9" max="9" width="8.85546875" style="5" customWidth="1"/>
    <col min="10" max="10" width="10.28515625" style="5" customWidth="1"/>
    <col min="11" max="11" width="7.85546875" style="5" customWidth="1"/>
    <col min="12" max="12" width="9" style="5" customWidth="1"/>
    <col min="13" max="13" width="7.42578125" style="5" customWidth="1"/>
    <col min="14" max="14" width="5.42578125" style="5" customWidth="1"/>
    <col min="15" max="15" width="1.85546875" style="5" hidden="1" customWidth="1"/>
    <col min="16" max="16" width="5.5703125" style="5" customWidth="1"/>
    <col min="17" max="17" width="5.85546875" style="5" customWidth="1"/>
    <col min="18" max="18" width="4.42578125" style="5" customWidth="1"/>
    <col min="19" max="19" width="7.5703125" style="5" customWidth="1"/>
    <col min="20" max="20" width="7" style="8" customWidth="1"/>
    <col min="21" max="21" width="7.85546875" style="8" customWidth="1"/>
    <col min="22" max="23" width="5.28515625" style="8" customWidth="1"/>
    <col min="24" max="16384" width="5.28515625" style="5"/>
  </cols>
  <sheetData>
    <row r="1" spans="1:23" ht="12" customHeight="1" x14ac:dyDescent="0.3">
      <c r="L1" s="6"/>
      <c r="M1" s="6"/>
      <c r="N1" s="7"/>
      <c r="O1" s="9"/>
      <c r="P1" s="9"/>
      <c r="Q1" s="9"/>
      <c r="R1" s="9"/>
      <c r="S1" s="9"/>
      <c r="T1" s="9"/>
      <c r="U1" s="9"/>
    </row>
    <row r="2" spans="1:23" ht="13.5" customHeight="1" x14ac:dyDescent="0.3">
      <c r="B2" s="113" t="s">
        <v>57</v>
      </c>
      <c r="C2" s="113"/>
      <c r="D2" s="113"/>
      <c r="E2" s="113"/>
      <c r="L2" s="6"/>
      <c r="M2" s="138" t="s">
        <v>60</v>
      </c>
      <c r="N2" s="138"/>
      <c r="O2" s="138"/>
      <c r="P2" s="138"/>
      <c r="Q2" s="10"/>
      <c r="R2" s="10"/>
      <c r="S2" s="9"/>
      <c r="T2" s="9"/>
      <c r="U2" s="9"/>
    </row>
    <row r="3" spans="1:23" ht="12" customHeight="1" x14ac:dyDescent="0.3">
      <c r="B3" s="139" t="s">
        <v>118</v>
      </c>
      <c r="C3" s="139"/>
      <c r="D3" s="139"/>
      <c r="E3" s="139"/>
      <c r="L3" s="6"/>
      <c r="M3" s="137" t="s">
        <v>119</v>
      </c>
      <c r="N3" s="137"/>
      <c r="O3" s="137"/>
      <c r="P3" s="137"/>
      <c r="Q3" s="137"/>
      <c r="R3" s="137"/>
      <c r="S3" s="9"/>
      <c r="T3" s="9"/>
      <c r="U3" s="9"/>
    </row>
    <row r="4" spans="1:23" ht="9.75" customHeight="1" x14ac:dyDescent="0.3">
      <c r="B4" s="46" t="s">
        <v>103</v>
      </c>
      <c r="C4" s="47"/>
      <c r="D4" s="47"/>
      <c r="E4" s="47"/>
      <c r="L4" s="6"/>
      <c r="M4" s="143" t="s">
        <v>61</v>
      </c>
      <c r="N4" s="143"/>
      <c r="O4" s="143"/>
      <c r="P4" s="143"/>
      <c r="Q4" s="10"/>
      <c r="R4" s="10"/>
      <c r="S4" s="9"/>
      <c r="T4" s="9"/>
      <c r="U4" s="9"/>
    </row>
    <row r="5" spans="1:23" ht="9" customHeight="1" x14ac:dyDescent="0.3">
      <c r="B5" s="11"/>
      <c r="C5" s="11"/>
      <c r="D5" s="105"/>
      <c r="E5" s="105"/>
      <c r="L5" s="6"/>
      <c r="Q5" s="10"/>
      <c r="R5" s="10"/>
      <c r="S5" s="9"/>
      <c r="T5" s="9"/>
      <c r="U5" s="9"/>
    </row>
    <row r="6" spans="1:23" ht="13.5" customHeight="1" x14ac:dyDescent="0.3">
      <c r="B6" s="113" t="s">
        <v>58</v>
      </c>
      <c r="C6" s="113"/>
      <c r="D6" s="113"/>
      <c r="E6" s="113"/>
      <c r="L6" s="6"/>
      <c r="M6" s="118" t="s">
        <v>176</v>
      </c>
      <c r="N6" s="118"/>
      <c r="O6" s="118"/>
      <c r="P6" s="118"/>
      <c r="Q6" s="118"/>
      <c r="R6" s="118"/>
      <c r="S6" s="9"/>
      <c r="T6" s="9"/>
      <c r="U6" s="9"/>
    </row>
    <row r="7" spans="1:23" ht="12" customHeight="1" x14ac:dyDescent="0.3">
      <c r="B7" s="113" t="s">
        <v>121</v>
      </c>
      <c r="C7" s="113"/>
      <c r="D7" s="113"/>
      <c r="E7" s="113"/>
      <c r="L7" s="6"/>
      <c r="M7" s="48" t="s">
        <v>2</v>
      </c>
      <c r="N7" s="48"/>
      <c r="O7" s="49"/>
      <c r="P7" s="49"/>
      <c r="Q7" s="120" t="s">
        <v>62</v>
      </c>
      <c r="R7" s="120"/>
      <c r="S7" s="9"/>
      <c r="T7" s="9"/>
      <c r="U7" s="9"/>
    </row>
    <row r="8" spans="1:23" ht="14.25" customHeight="1" x14ac:dyDescent="0.3">
      <c r="B8" s="18" t="s">
        <v>122</v>
      </c>
      <c r="L8" s="6"/>
      <c r="M8" s="113" t="s">
        <v>120</v>
      </c>
      <c r="N8" s="113"/>
      <c r="O8" s="113"/>
      <c r="P8" s="113"/>
      <c r="Q8" s="113"/>
      <c r="R8" s="113"/>
      <c r="S8" s="9"/>
      <c r="T8" s="9"/>
      <c r="U8" s="9"/>
    </row>
    <row r="9" spans="1:23" ht="11.25" customHeight="1" x14ac:dyDescent="0.3">
      <c r="B9" s="50" t="s">
        <v>59</v>
      </c>
      <c r="L9" s="6"/>
      <c r="M9" s="50" t="s">
        <v>59</v>
      </c>
      <c r="N9" s="12"/>
      <c r="O9" s="12"/>
      <c r="P9" s="12"/>
      <c r="Q9" s="10"/>
      <c r="R9" s="10"/>
      <c r="S9" s="9"/>
      <c r="T9" s="9"/>
      <c r="U9" s="9"/>
    </row>
    <row r="10" spans="1:23" s="17" customFormat="1" ht="9.75" customHeight="1" x14ac:dyDescent="0.25">
      <c r="A10" s="13"/>
      <c r="B10" s="51"/>
      <c r="C10" s="52"/>
      <c r="D10" s="52"/>
      <c r="E10" s="52"/>
      <c r="F10" s="13"/>
      <c r="G10" s="14"/>
      <c r="H10" s="14"/>
      <c r="I10" s="14"/>
      <c r="J10" s="14"/>
      <c r="K10" s="13"/>
      <c r="L10" s="14"/>
      <c r="M10" s="14"/>
      <c r="N10" s="14"/>
      <c r="O10" s="14"/>
      <c r="P10" s="14"/>
      <c r="Q10" s="14"/>
      <c r="R10" s="13"/>
      <c r="S10" s="13"/>
      <c r="T10" s="15"/>
      <c r="U10" s="15"/>
      <c r="V10" s="16"/>
      <c r="W10" s="16"/>
    </row>
    <row r="11" spans="1:23" ht="15" customHeight="1" x14ac:dyDescent="0.25">
      <c r="A11" s="123" t="s">
        <v>142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</row>
    <row r="12" spans="1:23" ht="16.5" customHeight="1" x14ac:dyDescent="0.25">
      <c r="A12" s="147" t="s">
        <v>114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</row>
    <row r="13" spans="1:23" ht="12.75" customHeight="1" x14ac:dyDescent="0.2">
      <c r="A13" s="148" t="s">
        <v>63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9"/>
      <c r="U13" s="19"/>
    </row>
    <row r="14" spans="1:23" ht="57.75" customHeight="1" x14ac:dyDescent="0.2">
      <c r="A14" s="144" t="s">
        <v>0</v>
      </c>
      <c r="B14" s="144" t="s">
        <v>1</v>
      </c>
      <c r="C14" s="115" t="s">
        <v>38</v>
      </c>
      <c r="D14" s="140" t="s">
        <v>25</v>
      </c>
      <c r="E14" s="141"/>
      <c r="F14" s="141"/>
      <c r="G14" s="141"/>
      <c r="H14" s="141"/>
      <c r="I14" s="141"/>
      <c r="J14" s="142"/>
      <c r="K14" s="140" t="s">
        <v>26</v>
      </c>
      <c r="L14" s="142"/>
      <c r="M14" s="140" t="s">
        <v>45</v>
      </c>
      <c r="N14" s="141"/>
      <c r="O14" s="141"/>
      <c r="P14" s="142"/>
      <c r="Q14" s="115" t="s">
        <v>50</v>
      </c>
      <c r="R14" s="115" t="s">
        <v>28</v>
      </c>
      <c r="S14" s="115" t="s">
        <v>109</v>
      </c>
      <c r="T14" s="115" t="s">
        <v>36</v>
      </c>
      <c r="U14" s="115" t="s">
        <v>51</v>
      </c>
    </row>
    <row r="15" spans="1:23" ht="14.25" customHeight="1" x14ac:dyDescent="0.2">
      <c r="A15" s="145"/>
      <c r="B15" s="145"/>
      <c r="C15" s="116"/>
      <c r="D15" s="144" t="s">
        <v>22</v>
      </c>
      <c r="E15" s="80" t="s">
        <v>102</v>
      </c>
      <c r="F15" s="81"/>
      <c r="G15" s="81"/>
      <c r="H15" s="81"/>
      <c r="I15" s="81"/>
      <c r="J15" s="82"/>
      <c r="K15" s="144" t="s">
        <v>29</v>
      </c>
      <c r="L15" s="144" t="s">
        <v>236</v>
      </c>
      <c r="M15" s="144" t="s">
        <v>37</v>
      </c>
      <c r="N15" s="131" t="s">
        <v>24</v>
      </c>
      <c r="O15" s="132"/>
      <c r="P15" s="133"/>
      <c r="Q15" s="116"/>
      <c r="R15" s="116"/>
      <c r="S15" s="116"/>
      <c r="T15" s="116"/>
      <c r="U15" s="116"/>
    </row>
    <row r="16" spans="1:23" ht="25.5" customHeight="1" x14ac:dyDescent="0.2">
      <c r="A16" s="145"/>
      <c r="B16" s="145"/>
      <c r="C16" s="116"/>
      <c r="D16" s="145"/>
      <c r="E16" s="124" t="s">
        <v>52</v>
      </c>
      <c r="F16" s="124" t="s">
        <v>21</v>
      </c>
      <c r="G16" s="124" t="s">
        <v>53</v>
      </c>
      <c r="H16" s="121" t="s">
        <v>65</v>
      </c>
      <c r="I16" s="122"/>
      <c r="J16" s="124" t="s">
        <v>55</v>
      </c>
      <c r="K16" s="145"/>
      <c r="L16" s="145"/>
      <c r="M16" s="145"/>
      <c r="N16" s="134"/>
      <c r="O16" s="135"/>
      <c r="P16" s="136"/>
      <c r="Q16" s="116"/>
      <c r="R16" s="116"/>
      <c r="S16" s="116"/>
      <c r="T16" s="116"/>
      <c r="U16" s="116"/>
    </row>
    <row r="17" spans="1:23" ht="75" customHeight="1" x14ac:dyDescent="0.2">
      <c r="A17" s="146"/>
      <c r="B17" s="146"/>
      <c r="C17" s="117"/>
      <c r="D17" s="146"/>
      <c r="E17" s="125"/>
      <c r="F17" s="125"/>
      <c r="G17" s="125"/>
      <c r="H17" s="20" t="s">
        <v>27</v>
      </c>
      <c r="I17" s="20" t="s">
        <v>54</v>
      </c>
      <c r="J17" s="125"/>
      <c r="K17" s="146"/>
      <c r="L17" s="146"/>
      <c r="M17" s="146"/>
      <c r="N17" s="140" t="s">
        <v>30</v>
      </c>
      <c r="O17" s="142"/>
      <c r="P17" s="71" t="s">
        <v>56</v>
      </c>
      <c r="Q17" s="117"/>
      <c r="R17" s="117"/>
      <c r="S17" s="117"/>
      <c r="T17" s="117"/>
      <c r="U17" s="117"/>
    </row>
    <row r="18" spans="1:23" s="4" customFormat="1" ht="12.75" customHeight="1" x14ac:dyDescent="0.2">
      <c r="A18" s="72">
        <v>1</v>
      </c>
      <c r="B18" s="72">
        <v>2</v>
      </c>
      <c r="C18" s="72">
        <v>3</v>
      </c>
      <c r="D18" s="72">
        <v>4</v>
      </c>
      <c r="E18" s="72">
        <v>5</v>
      </c>
      <c r="F18" s="72">
        <v>6</v>
      </c>
      <c r="G18" s="21">
        <v>7</v>
      </c>
      <c r="H18" s="72">
        <v>8</v>
      </c>
      <c r="I18" s="72">
        <v>9</v>
      </c>
      <c r="J18" s="72">
        <v>10</v>
      </c>
      <c r="K18" s="70">
        <v>11</v>
      </c>
      <c r="L18" s="70">
        <v>12</v>
      </c>
      <c r="M18" s="70">
        <v>13</v>
      </c>
      <c r="N18" s="110">
        <v>14</v>
      </c>
      <c r="O18" s="112"/>
      <c r="P18" s="70">
        <v>15</v>
      </c>
      <c r="Q18" s="70">
        <v>16</v>
      </c>
      <c r="R18" s="70">
        <v>17</v>
      </c>
      <c r="S18" s="70">
        <v>18</v>
      </c>
      <c r="T18" s="72">
        <v>19</v>
      </c>
      <c r="U18" s="72">
        <v>20</v>
      </c>
      <c r="V18" s="22"/>
      <c r="W18" s="22"/>
    </row>
    <row r="19" spans="1:23" ht="15" customHeight="1" x14ac:dyDescent="0.2">
      <c r="A19" s="72" t="s">
        <v>165</v>
      </c>
      <c r="B19" s="126" t="s">
        <v>160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8"/>
    </row>
    <row r="20" spans="1:23" ht="15" customHeight="1" x14ac:dyDescent="0.2">
      <c r="A20" s="23" t="s">
        <v>3</v>
      </c>
      <c r="B20" s="80" t="s">
        <v>112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2"/>
    </row>
    <row r="21" spans="1:23" ht="12.75" customHeight="1" x14ac:dyDescent="0.2">
      <c r="A21" s="24" t="s">
        <v>4</v>
      </c>
      <c r="B21" s="101" t="s">
        <v>66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3"/>
    </row>
    <row r="22" spans="1:23" ht="40.5" hidden="1" customHeight="1" x14ac:dyDescent="0.2">
      <c r="A22" s="29" t="s">
        <v>124</v>
      </c>
      <c r="B22" s="53"/>
      <c r="C22" s="77"/>
      <c r="D22" s="41"/>
      <c r="E22" s="45"/>
      <c r="F22" s="44"/>
      <c r="G22" s="44"/>
      <c r="H22" s="44"/>
      <c r="I22" s="44"/>
      <c r="J22" s="44"/>
      <c r="K22" s="41"/>
      <c r="L22" s="41"/>
      <c r="M22" s="41"/>
      <c r="N22" s="69"/>
      <c r="O22" s="69"/>
      <c r="P22" s="69"/>
      <c r="Q22" s="37"/>
      <c r="R22" s="41"/>
      <c r="S22" s="41"/>
      <c r="T22" s="41"/>
      <c r="U22" s="41"/>
    </row>
    <row r="23" spans="1:23" ht="45" hidden="1" customHeight="1" x14ac:dyDescent="0.2">
      <c r="A23" s="29" t="s">
        <v>125</v>
      </c>
      <c r="B23" s="53"/>
      <c r="C23" s="77"/>
      <c r="D23" s="41"/>
      <c r="E23" s="45"/>
      <c r="F23" s="44"/>
      <c r="G23" s="44"/>
      <c r="H23" s="44"/>
      <c r="I23" s="44"/>
      <c r="J23" s="44"/>
      <c r="K23" s="41"/>
      <c r="L23" s="41"/>
      <c r="M23" s="41"/>
      <c r="N23" s="69"/>
      <c r="O23" s="69"/>
      <c r="P23" s="69"/>
      <c r="Q23" s="129"/>
      <c r="R23" s="92"/>
      <c r="S23" s="92"/>
      <c r="T23" s="92"/>
      <c r="U23" s="92"/>
    </row>
    <row r="24" spans="1:23" ht="39" hidden="1" customHeight="1" x14ac:dyDescent="0.2">
      <c r="A24" s="29" t="s">
        <v>126</v>
      </c>
      <c r="B24" s="53"/>
      <c r="C24" s="77"/>
      <c r="D24" s="41"/>
      <c r="E24" s="45"/>
      <c r="F24" s="44"/>
      <c r="G24" s="44"/>
      <c r="H24" s="44"/>
      <c r="I24" s="44"/>
      <c r="J24" s="44"/>
      <c r="K24" s="41"/>
      <c r="L24" s="41"/>
      <c r="M24" s="41"/>
      <c r="N24" s="69"/>
      <c r="O24" s="69"/>
      <c r="P24" s="69"/>
      <c r="Q24" s="130"/>
      <c r="R24" s="93"/>
      <c r="S24" s="93"/>
      <c r="T24" s="93"/>
      <c r="U24" s="93"/>
    </row>
    <row r="25" spans="1:23" ht="14.25" customHeight="1" x14ac:dyDescent="0.2">
      <c r="A25" s="99" t="s">
        <v>64</v>
      </c>
      <c r="B25" s="99"/>
      <c r="C25" s="99"/>
      <c r="D25" s="40">
        <f>SUM(D22:D24)</f>
        <v>0</v>
      </c>
      <c r="E25" s="40" t="s">
        <v>20</v>
      </c>
      <c r="F25" s="28" t="s">
        <v>20</v>
      </c>
      <c r="G25" s="68" t="s">
        <v>123</v>
      </c>
      <c r="H25" s="68" t="s">
        <v>123</v>
      </c>
      <c r="I25" s="54" t="e">
        <f>#REF!</f>
        <v>#REF!</v>
      </c>
      <c r="J25" s="68" t="s">
        <v>123</v>
      </c>
      <c r="K25" s="40">
        <f>SUM(K22:K24)</f>
        <v>0</v>
      </c>
      <c r="L25" s="40">
        <f>SUM(L22:L24)</f>
        <v>0</v>
      </c>
      <c r="M25" s="41">
        <f>SUM(M22:M24)</f>
        <v>0</v>
      </c>
      <c r="N25" s="68" t="s">
        <v>123</v>
      </c>
      <c r="O25" s="68"/>
      <c r="P25" s="68" t="s">
        <v>123</v>
      </c>
      <c r="Q25" s="69" t="e">
        <f>#REF!</f>
        <v>#REF!</v>
      </c>
      <c r="R25" s="69" t="s">
        <v>123</v>
      </c>
      <c r="S25" s="41" t="e">
        <f>#REF!</f>
        <v>#REF!</v>
      </c>
      <c r="T25" s="41" t="e">
        <f>#REF!</f>
        <v>#REF!</v>
      </c>
      <c r="U25" s="41" t="e">
        <f>#REF!</f>
        <v>#REF!</v>
      </c>
    </row>
    <row r="26" spans="1:23" ht="15" hidden="1" customHeight="1" x14ac:dyDescent="0.2">
      <c r="A26" s="114" t="s">
        <v>106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</row>
    <row r="27" spans="1:23" ht="11.25" hidden="1" customHeight="1" x14ac:dyDescent="0.2">
      <c r="A27" s="72">
        <v>1</v>
      </c>
      <c r="B27" s="72">
        <v>2</v>
      </c>
      <c r="C27" s="72">
        <v>3</v>
      </c>
      <c r="D27" s="72">
        <v>4</v>
      </c>
      <c r="E27" s="72">
        <v>5</v>
      </c>
      <c r="F27" s="72">
        <v>6</v>
      </c>
      <c r="G27" s="21">
        <v>7</v>
      </c>
      <c r="H27" s="72">
        <v>8</v>
      </c>
      <c r="I27" s="72">
        <v>9</v>
      </c>
      <c r="J27" s="72">
        <v>10</v>
      </c>
      <c r="K27" s="70">
        <v>11</v>
      </c>
      <c r="L27" s="70">
        <v>12</v>
      </c>
      <c r="M27" s="70">
        <v>13</v>
      </c>
      <c r="N27" s="119">
        <v>14</v>
      </c>
      <c r="O27" s="119"/>
      <c r="P27" s="70">
        <v>15</v>
      </c>
      <c r="Q27" s="70">
        <v>16</v>
      </c>
      <c r="R27" s="70">
        <v>17</v>
      </c>
      <c r="S27" s="70">
        <v>18</v>
      </c>
      <c r="T27" s="72">
        <v>19</v>
      </c>
      <c r="U27" s="72">
        <v>20</v>
      </c>
    </row>
    <row r="28" spans="1:23" ht="14.25" customHeight="1" x14ac:dyDescent="0.2">
      <c r="A28" s="69" t="s">
        <v>5</v>
      </c>
      <c r="B28" s="94" t="s">
        <v>110</v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</row>
    <row r="29" spans="1:23" ht="72.75" customHeight="1" x14ac:dyDescent="0.2">
      <c r="A29" s="29" t="s">
        <v>128</v>
      </c>
      <c r="B29" s="60" t="s">
        <v>220</v>
      </c>
      <c r="C29" s="75" t="s">
        <v>129</v>
      </c>
      <c r="D29" s="66">
        <v>159.93</v>
      </c>
      <c r="E29" s="28" t="s">
        <v>20</v>
      </c>
      <c r="F29" s="28" t="s">
        <v>20</v>
      </c>
      <c r="G29" s="28" t="s">
        <v>20</v>
      </c>
      <c r="H29" s="28" t="s">
        <v>20</v>
      </c>
      <c r="I29" s="28" t="s">
        <v>20</v>
      </c>
      <c r="J29" s="28" t="s">
        <v>20</v>
      </c>
      <c r="K29" s="76">
        <v>0</v>
      </c>
      <c r="L29" s="76">
        <f t="shared" ref="L29:L30" si="0">D29</f>
        <v>159.93</v>
      </c>
      <c r="M29" s="76">
        <f t="shared" ref="M29:M30" si="1">D29</f>
        <v>159.93</v>
      </c>
      <c r="N29" s="67" t="s">
        <v>123</v>
      </c>
      <c r="O29" s="67"/>
      <c r="P29" s="67" t="s">
        <v>123</v>
      </c>
      <c r="Q29" s="67" t="s">
        <v>123</v>
      </c>
      <c r="R29" s="67" t="s">
        <v>123</v>
      </c>
      <c r="S29" s="67" t="s">
        <v>123</v>
      </c>
      <c r="T29" s="67" t="s">
        <v>123</v>
      </c>
      <c r="U29" s="67" t="s">
        <v>123</v>
      </c>
    </row>
    <row r="30" spans="1:23" ht="72.75" customHeight="1" x14ac:dyDescent="0.2">
      <c r="A30" s="29" t="s">
        <v>217</v>
      </c>
      <c r="B30" s="60" t="s">
        <v>219</v>
      </c>
      <c r="C30" s="75" t="s">
        <v>129</v>
      </c>
      <c r="D30" s="66">
        <v>159.93</v>
      </c>
      <c r="E30" s="28" t="s">
        <v>20</v>
      </c>
      <c r="F30" s="28" t="s">
        <v>20</v>
      </c>
      <c r="G30" s="28" t="s">
        <v>20</v>
      </c>
      <c r="H30" s="28" t="s">
        <v>20</v>
      </c>
      <c r="I30" s="28" t="s">
        <v>20</v>
      </c>
      <c r="J30" s="28" t="s">
        <v>20</v>
      </c>
      <c r="K30" s="76">
        <v>0</v>
      </c>
      <c r="L30" s="76">
        <f t="shared" si="0"/>
        <v>159.93</v>
      </c>
      <c r="M30" s="76">
        <f t="shared" si="1"/>
        <v>159.93</v>
      </c>
      <c r="N30" s="67" t="s">
        <v>123</v>
      </c>
      <c r="O30" s="67"/>
      <c r="P30" s="67" t="s">
        <v>123</v>
      </c>
      <c r="Q30" s="67" t="s">
        <v>123</v>
      </c>
      <c r="R30" s="67" t="s">
        <v>123</v>
      </c>
      <c r="S30" s="67" t="s">
        <v>123</v>
      </c>
      <c r="T30" s="67" t="s">
        <v>123</v>
      </c>
      <c r="U30" s="67" t="s">
        <v>123</v>
      </c>
    </row>
    <row r="31" spans="1:23" ht="72.75" customHeight="1" x14ac:dyDescent="0.2">
      <c r="A31" s="29" t="s">
        <v>218</v>
      </c>
      <c r="B31" s="60" t="s">
        <v>221</v>
      </c>
      <c r="C31" s="75" t="s">
        <v>129</v>
      </c>
      <c r="D31" s="76">
        <v>155.65</v>
      </c>
      <c r="E31" s="28" t="s">
        <v>20</v>
      </c>
      <c r="F31" s="28" t="s">
        <v>20</v>
      </c>
      <c r="G31" s="28" t="s">
        <v>20</v>
      </c>
      <c r="H31" s="28" t="s">
        <v>20</v>
      </c>
      <c r="I31" s="28" t="s">
        <v>20</v>
      </c>
      <c r="J31" s="28" t="s">
        <v>20</v>
      </c>
      <c r="K31" s="76">
        <v>0</v>
      </c>
      <c r="L31" s="76">
        <f>D31</f>
        <v>155.65</v>
      </c>
      <c r="M31" s="76">
        <f>D31</f>
        <v>155.65</v>
      </c>
      <c r="N31" s="70" t="s">
        <v>123</v>
      </c>
      <c r="O31" s="70"/>
      <c r="P31" s="70" t="s">
        <v>123</v>
      </c>
      <c r="Q31" s="70" t="s">
        <v>123</v>
      </c>
      <c r="R31" s="70" t="s">
        <v>123</v>
      </c>
      <c r="S31" s="70" t="s">
        <v>123</v>
      </c>
      <c r="T31" s="70" t="s">
        <v>123</v>
      </c>
      <c r="U31" s="70" t="s">
        <v>123</v>
      </c>
    </row>
    <row r="32" spans="1:23" ht="15" customHeight="1" x14ac:dyDescent="0.2">
      <c r="A32" s="95" t="s">
        <v>68</v>
      </c>
      <c r="B32" s="95"/>
      <c r="C32" s="95"/>
      <c r="D32" s="41">
        <f>SUM(D29:D31)</f>
        <v>475.51</v>
      </c>
      <c r="E32" s="68" t="s">
        <v>20</v>
      </c>
      <c r="F32" s="68" t="s">
        <v>20</v>
      </c>
      <c r="G32" s="68" t="s">
        <v>123</v>
      </c>
      <c r="H32" s="68" t="s">
        <v>123</v>
      </c>
      <c r="I32" s="68" t="s">
        <v>123</v>
      </c>
      <c r="J32" s="68" t="s">
        <v>123</v>
      </c>
      <c r="K32" s="41">
        <f t="shared" ref="K32:M32" si="2">SUM(K29:K31)</f>
        <v>0</v>
      </c>
      <c r="L32" s="41">
        <f t="shared" si="2"/>
        <v>475.51</v>
      </c>
      <c r="M32" s="41">
        <f t="shared" si="2"/>
        <v>475.51</v>
      </c>
      <c r="N32" s="68" t="s">
        <v>123</v>
      </c>
      <c r="O32" s="68"/>
      <c r="P32" s="68" t="s">
        <v>123</v>
      </c>
      <c r="Q32" s="68" t="s">
        <v>123</v>
      </c>
      <c r="R32" s="68" t="s">
        <v>123</v>
      </c>
      <c r="S32" s="68" t="s">
        <v>123</v>
      </c>
      <c r="T32" s="68" t="s">
        <v>123</v>
      </c>
      <c r="U32" s="68" t="s">
        <v>123</v>
      </c>
    </row>
    <row r="33" spans="1:21" ht="15.75" customHeight="1" x14ac:dyDescent="0.2">
      <c r="A33" s="23" t="s">
        <v>39</v>
      </c>
      <c r="B33" s="95" t="s">
        <v>67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</row>
    <row r="34" spans="1:21" ht="49.5" customHeight="1" x14ac:dyDescent="0.2">
      <c r="A34" s="31" t="s">
        <v>127</v>
      </c>
      <c r="B34" s="60" t="s">
        <v>143</v>
      </c>
      <c r="C34" s="75" t="e">
        <f>#REF!</f>
        <v>#REF!</v>
      </c>
      <c r="D34" s="41">
        <v>189.29</v>
      </c>
      <c r="E34" s="28" t="s">
        <v>20</v>
      </c>
      <c r="F34" s="28" t="s">
        <v>20</v>
      </c>
      <c r="G34" s="28" t="s">
        <v>20</v>
      </c>
      <c r="H34" s="28" t="s">
        <v>20</v>
      </c>
      <c r="I34" s="28" t="s">
        <v>20</v>
      </c>
      <c r="J34" s="28" t="s">
        <v>20</v>
      </c>
      <c r="K34" s="41">
        <v>0</v>
      </c>
      <c r="L34" s="41">
        <f>D34</f>
        <v>189.29</v>
      </c>
      <c r="M34" s="76">
        <f t="shared" ref="M34:M44" si="3">D34</f>
        <v>189.29</v>
      </c>
      <c r="N34" s="68" t="s">
        <v>123</v>
      </c>
      <c r="O34" s="68"/>
      <c r="P34" s="68" t="s">
        <v>123</v>
      </c>
      <c r="Q34" s="68" t="s">
        <v>123</v>
      </c>
      <c r="R34" s="68" t="s">
        <v>123</v>
      </c>
      <c r="S34" s="68" t="s">
        <v>123</v>
      </c>
      <c r="T34" s="68" t="s">
        <v>123</v>
      </c>
      <c r="U34" s="68" t="s">
        <v>123</v>
      </c>
    </row>
    <row r="35" spans="1:21" ht="39" customHeight="1" x14ac:dyDescent="0.2">
      <c r="A35" s="31" t="s">
        <v>144</v>
      </c>
      <c r="B35" s="60" t="s">
        <v>132</v>
      </c>
      <c r="C35" s="75" t="s">
        <v>129</v>
      </c>
      <c r="D35" s="68">
        <v>435.24</v>
      </c>
      <c r="E35" s="28" t="s">
        <v>20</v>
      </c>
      <c r="F35" s="28" t="s">
        <v>20</v>
      </c>
      <c r="G35" s="28" t="s">
        <v>20</v>
      </c>
      <c r="H35" s="28" t="s">
        <v>20</v>
      </c>
      <c r="I35" s="28" t="s">
        <v>20</v>
      </c>
      <c r="J35" s="28" t="s">
        <v>20</v>
      </c>
      <c r="K35" s="41">
        <v>0</v>
      </c>
      <c r="L35" s="41">
        <f t="shared" ref="L35:L37" si="4">D35</f>
        <v>435.24</v>
      </c>
      <c r="M35" s="76">
        <f t="shared" si="3"/>
        <v>435.24</v>
      </c>
      <c r="N35" s="68" t="s">
        <v>123</v>
      </c>
      <c r="O35" s="68"/>
      <c r="P35" s="68" t="s">
        <v>123</v>
      </c>
      <c r="Q35" s="68" t="s">
        <v>123</v>
      </c>
      <c r="R35" s="68" t="s">
        <v>123</v>
      </c>
      <c r="S35" s="68" t="s">
        <v>123</v>
      </c>
      <c r="T35" s="68" t="s">
        <v>123</v>
      </c>
      <c r="U35" s="68" t="s">
        <v>123</v>
      </c>
    </row>
    <row r="36" spans="1:21" ht="39" customHeight="1" x14ac:dyDescent="0.2">
      <c r="A36" s="31" t="s">
        <v>145</v>
      </c>
      <c r="B36" s="60" t="s">
        <v>202</v>
      </c>
      <c r="C36" s="75" t="s">
        <v>129</v>
      </c>
      <c r="D36" s="41">
        <v>92.2</v>
      </c>
      <c r="E36" s="28" t="s">
        <v>20</v>
      </c>
      <c r="F36" s="28" t="s">
        <v>20</v>
      </c>
      <c r="G36" s="28" t="s">
        <v>20</v>
      </c>
      <c r="H36" s="28" t="s">
        <v>20</v>
      </c>
      <c r="I36" s="28" t="s">
        <v>20</v>
      </c>
      <c r="J36" s="28" t="s">
        <v>20</v>
      </c>
      <c r="K36" s="41">
        <v>0</v>
      </c>
      <c r="L36" s="41">
        <f t="shared" si="4"/>
        <v>92.2</v>
      </c>
      <c r="M36" s="76">
        <f t="shared" si="3"/>
        <v>92.2</v>
      </c>
      <c r="N36" s="68" t="s">
        <v>123</v>
      </c>
      <c r="O36" s="68"/>
      <c r="P36" s="68" t="s">
        <v>123</v>
      </c>
      <c r="Q36" s="68" t="s">
        <v>123</v>
      </c>
      <c r="R36" s="68" t="s">
        <v>123</v>
      </c>
      <c r="S36" s="68" t="s">
        <v>123</v>
      </c>
      <c r="T36" s="68" t="s">
        <v>123</v>
      </c>
      <c r="U36" s="68" t="s">
        <v>123</v>
      </c>
    </row>
    <row r="37" spans="1:21" ht="39" customHeight="1" x14ac:dyDescent="0.2">
      <c r="A37" s="31" t="s">
        <v>146</v>
      </c>
      <c r="B37" s="60" t="s">
        <v>203</v>
      </c>
      <c r="C37" s="75" t="s">
        <v>129</v>
      </c>
      <c r="D37" s="68">
        <v>273.86</v>
      </c>
      <c r="E37" s="28" t="s">
        <v>20</v>
      </c>
      <c r="F37" s="28" t="s">
        <v>20</v>
      </c>
      <c r="G37" s="28" t="s">
        <v>20</v>
      </c>
      <c r="H37" s="28" t="s">
        <v>20</v>
      </c>
      <c r="I37" s="28" t="s">
        <v>20</v>
      </c>
      <c r="J37" s="28" t="s">
        <v>20</v>
      </c>
      <c r="K37" s="41">
        <v>0</v>
      </c>
      <c r="L37" s="41">
        <f t="shared" si="4"/>
        <v>273.86</v>
      </c>
      <c r="M37" s="76">
        <f t="shared" si="3"/>
        <v>273.86</v>
      </c>
      <c r="N37" s="68" t="s">
        <v>123</v>
      </c>
      <c r="O37" s="68"/>
      <c r="P37" s="68" t="s">
        <v>123</v>
      </c>
      <c r="Q37" s="68" t="s">
        <v>123</v>
      </c>
      <c r="R37" s="68" t="s">
        <v>123</v>
      </c>
      <c r="S37" s="68" t="s">
        <v>123</v>
      </c>
      <c r="T37" s="68" t="s">
        <v>123</v>
      </c>
      <c r="U37" s="68" t="s">
        <v>123</v>
      </c>
    </row>
    <row r="38" spans="1:21" ht="39" customHeight="1" x14ac:dyDescent="0.2">
      <c r="A38" s="31" t="s">
        <v>131</v>
      </c>
      <c r="B38" s="60" t="s">
        <v>204</v>
      </c>
      <c r="C38" s="75" t="s">
        <v>129</v>
      </c>
      <c r="D38" s="68">
        <v>171.15</v>
      </c>
      <c r="E38" s="28" t="s">
        <v>20</v>
      </c>
      <c r="F38" s="28" t="s">
        <v>20</v>
      </c>
      <c r="G38" s="28" t="s">
        <v>20</v>
      </c>
      <c r="H38" s="28" t="s">
        <v>20</v>
      </c>
      <c r="I38" s="28" t="s">
        <v>20</v>
      </c>
      <c r="J38" s="28" t="s">
        <v>20</v>
      </c>
      <c r="K38" s="41">
        <v>0</v>
      </c>
      <c r="L38" s="41">
        <f t="shared" ref="L38" si="5">D38</f>
        <v>171.15</v>
      </c>
      <c r="M38" s="76">
        <f t="shared" ref="M38" si="6">D38</f>
        <v>171.15</v>
      </c>
      <c r="N38" s="68" t="s">
        <v>123</v>
      </c>
      <c r="O38" s="68"/>
      <c r="P38" s="68" t="s">
        <v>123</v>
      </c>
      <c r="Q38" s="68" t="s">
        <v>123</v>
      </c>
      <c r="R38" s="68" t="s">
        <v>123</v>
      </c>
      <c r="S38" s="68" t="s">
        <v>123</v>
      </c>
      <c r="T38" s="68" t="s">
        <v>123</v>
      </c>
      <c r="U38" s="68" t="s">
        <v>123</v>
      </c>
    </row>
    <row r="39" spans="1:21" ht="39" customHeight="1" x14ac:dyDescent="0.2">
      <c r="A39" s="31" t="s">
        <v>133</v>
      </c>
      <c r="B39" s="60" t="s">
        <v>205</v>
      </c>
      <c r="C39" s="75" t="s">
        <v>129</v>
      </c>
      <c r="D39" s="68">
        <v>181.64</v>
      </c>
      <c r="E39" s="28" t="s">
        <v>20</v>
      </c>
      <c r="F39" s="28" t="s">
        <v>20</v>
      </c>
      <c r="G39" s="28" t="s">
        <v>20</v>
      </c>
      <c r="H39" s="28" t="s">
        <v>20</v>
      </c>
      <c r="I39" s="28" t="s">
        <v>20</v>
      </c>
      <c r="J39" s="28" t="s">
        <v>20</v>
      </c>
      <c r="K39" s="41">
        <v>0</v>
      </c>
      <c r="L39" s="41">
        <f t="shared" ref="L39:L41" si="7">D39</f>
        <v>181.64</v>
      </c>
      <c r="M39" s="76">
        <f t="shared" ref="M39:M41" si="8">D39</f>
        <v>181.64</v>
      </c>
      <c r="N39" s="68" t="s">
        <v>123</v>
      </c>
      <c r="O39" s="68"/>
      <c r="P39" s="68" t="s">
        <v>123</v>
      </c>
      <c r="Q39" s="68" t="s">
        <v>123</v>
      </c>
      <c r="R39" s="68" t="s">
        <v>123</v>
      </c>
      <c r="S39" s="68" t="s">
        <v>123</v>
      </c>
      <c r="T39" s="68" t="s">
        <v>123</v>
      </c>
      <c r="U39" s="68" t="s">
        <v>123</v>
      </c>
    </row>
    <row r="40" spans="1:21" ht="39" customHeight="1" x14ac:dyDescent="0.2">
      <c r="A40" s="31" t="s">
        <v>136</v>
      </c>
      <c r="B40" s="60" t="s">
        <v>206</v>
      </c>
      <c r="C40" s="75" t="s">
        <v>129</v>
      </c>
      <c r="D40" s="68">
        <v>171.15</v>
      </c>
      <c r="E40" s="28" t="s">
        <v>20</v>
      </c>
      <c r="F40" s="28" t="s">
        <v>20</v>
      </c>
      <c r="G40" s="28" t="s">
        <v>20</v>
      </c>
      <c r="H40" s="28" t="s">
        <v>20</v>
      </c>
      <c r="I40" s="28" t="s">
        <v>20</v>
      </c>
      <c r="J40" s="28" t="s">
        <v>20</v>
      </c>
      <c r="K40" s="41">
        <v>0</v>
      </c>
      <c r="L40" s="41">
        <f t="shared" si="7"/>
        <v>171.15</v>
      </c>
      <c r="M40" s="76">
        <f t="shared" si="8"/>
        <v>171.15</v>
      </c>
      <c r="N40" s="68" t="s">
        <v>123</v>
      </c>
      <c r="O40" s="68"/>
      <c r="P40" s="68" t="s">
        <v>123</v>
      </c>
      <c r="Q40" s="68" t="s">
        <v>123</v>
      </c>
      <c r="R40" s="68" t="s">
        <v>123</v>
      </c>
      <c r="S40" s="68" t="s">
        <v>123</v>
      </c>
      <c r="T40" s="68" t="s">
        <v>123</v>
      </c>
      <c r="U40" s="68" t="s">
        <v>123</v>
      </c>
    </row>
    <row r="41" spans="1:21" ht="39" customHeight="1" x14ac:dyDescent="0.2">
      <c r="A41" s="31" t="s">
        <v>157</v>
      </c>
      <c r="B41" s="60" t="s">
        <v>207</v>
      </c>
      <c r="C41" s="75" t="s">
        <v>129</v>
      </c>
      <c r="D41" s="68">
        <v>175.04</v>
      </c>
      <c r="E41" s="28" t="s">
        <v>20</v>
      </c>
      <c r="F41" s="28" t="s">
        <v>20</v>
      </c>
      <c r="G41" s="28" t="s">
        <v>20</v>
      </c>
      <c r="H41" s="28" t="s">
        <v>20</v>
      </c>
      <c r="I41" s="28" t="s">
        <v>20</v>
      </c>
      <c r="J41" s="28" t="s">
        <v>20</v>
      </c>
      <c r="K41" s="41">
        <v>0</v>
      </c>
      <c r="L41" s="41">
        <f t="shared" si="7"/>
        <v>175.04</v>
      </c>
      <c r="M41" s="76">
        <f t="shared" si="8"/>
        <v>175.04</v>
      </c>
      <c r="N41" s="68" t="s">
        <v>123</v>
      </c>
      <c r="O41" s="68"/>
      <c r="P41" s="68" t="s">
        <v>123</v>
      </c>
      <c r="Q41" s="68" t="s">
        <v>123</v>
      </c>
      <c r="R41" s="68" t="s">
        <v>123</v>
      </c>
      <c r="S41" s="68" t="s">
        <v>123</v>
      </c>
      <c r="T41" s="68" t="s">
        <v>123</v>
      </c>
      <c r="U41" s="68" t="s">
        <v>123</v>
      </c>
    </row>
    <row r="42" spans="1:21" ht="60" customHeight="1" x14ac:dyDescent="0.2">
      <c r="A42" s="31" t="s">
        <v>201</v>
      </c>
      <c r="B42" s="60" t="s">
        <v>237</v>
      </c>
      <c r="C42" s="75" t="s">
        <v>147</v>
      </c>
      <c r="D42" s="68">
        <v>183.01</v>
      </c>
      <c r="E42" s="28" t="s">
        <v>20</v>
      </c>
      <c r="F42" s="28" t="s">
        <v>20</v>
      </c>
      <c r="G42" s="28" t="s">
        <v>20</v>
      </c>
      <c r="H42" s="28" t="s">
        <v>20</v>
      </c>
      <c r="I42" s="28" t="s">
        <v>20</v>
      </c>
      <c r="J42" s="28" t="s">
        <v>20</v>
      </c>
      <c r="K42" s="41">
        <f t="shared" ref="K42:K44" si="9">D42</f>
        <v>183.01</v>
      </c>
      <c r="L42" s="41">
        <v>0</v>
      </c>
      <c r="M42" s="76">
        <f t="shared" si="3"/>
        <v>183.01</v>
      </c>
      <c r="N42" s="68" t="s">
        <v>123</v>
      </c>
      <c r="O42" s="69"/>
      <c r="P42" s="68" t="s">
        <v>123</v>
      </c>
      <c r="Q42" s="68" t="s">
        <v>123</v>
      </c>
      <c r="R42" s="68" t="s">
        <v>123</v>
      </c>
      <c r="S42" s="68" t="s">
        <v>123</v>
      </c>
      <c r="T42" s="68" t="s">
        <v>123</v>
      </c>
      <c r="U42" s="68" t="s">
        <v>123</v>
      </c>
    </row>
    <row r="43" spans="1:21" ht="31.5" customHeight="1" x14ac:dyDescent="0.2">
      <c r="A43" s="31" t="s">
        <v>210</v>
      </c>
      <c r="B43" s="60" t="s">
        <v>208</v>
      </c>
      <c r="C43" s="75" t="s">
        <v>209</v>
      </c>
      <c r="D43" s="68">
        <v>72.44</v>
      </c>
      <c r="E43" s="28" t="s">
        <v>20</v>
      </c>
      <c r="F43" s="28" t="s">
        <v>20</v>
      </c>
      <c r="G43" s="28" t="s">
        <v>20</v>
      </c>
      <c r="H43" s="28" t="s">
        <v>20</v>
      </c>
      <c r="I43" s="28" t="s">
        <v>20</v>
      </c>
      <c r="J43" s="28" t="s">
        <v>20</v>
      </c>
      <c r="K43" s="41">
        <f t="shared" si="9"/>
        <v>72.44</v>
      </c>
      <c r="L43" s="41">
        <v>0</v>
      </c>
      <c r="M43" s="76">
        <f t="shared" si="3"/>
        <v>72.44</v>
      </c>
      <c r="N43" s="68" t="s">
        <v>123</v>
      </c>
      <c r="O43" s="69"/>
      <c r="P43" s="68" t="s">
        <v>123</v>
      </c>
      <c r="Q43" s="68" t="s">
        <v>123</v>
      </c>
      <c r="R43" s="68" t="s">
        <v>123</v>
      </c>
      <c r="S43" s="68" t="s">
        <v>123</v>
      </c>
      <c r="T43" s="68" t="s">
        <v>123</v>
      </c>
      <c r="U43" s="68" t="s">
        <v>123</v>
      </c>
    </row>
    <row r="44" spans="1:21" ht="22.5" customHeight="1" x14ac:dyDescent="0.2">
      <c r="A44" s="31" t="s">
        <v>228</v>
      </c>
      <c r="B44" s="60" t="s">
        <v>200</v>
      </c>
      <c r="C44" s="75" t="s">
        <v>225</v>
      </c>
      <c r="D44" s="68">
        <v>375.06</v>
      </c>
      <c r="E44" s="28" t="s">
        <v>20</v>
      </c>
      <c r="F44" s="28" t="s">
        <v>20</v>
      </c>
      <c r="G44" s="28" t="s">
        <v>20</v>
      </c>
      <c r="H44" s="28" t="s">
        <v>20</v>
      </c>
      <c r="I44" s="28" t="s">
        <v>20</v>
      </c>
      <c r="J44" s="28" t="s">
        <v>20</v>
      </c>
      <c r="K44" s="41">
        <f t="shared" si="9"/>
        <v>375.06</v>
      </c>
      <c r="L44" s="41">
        <v>0</v>
      </c>
      <c r="M44" s="76">
        <f t="shared" si="3"/>
        <v>375.06</v>
      </c>
      <c r="N44" s="68"/>
      <c r="O44" s="69"/>
      <c r="P44" s="68"/>
      <c r="Q44" s="68"/>
      <c r="R44" s="68"/>
      <c r="S44" s="68"/>
      <c r="T44" s="68"/>
      <c r="U44" s="68"/>
    </row>
    <row r="45" spans="1:21" ht="14.25" customHeight="1" x14ac:dyDescent="0.2">
      <c r="A45" s="99" t="s">
        <v>69</v>
      </c>
      <c r="B45" s="99"/>
      <c r="C45" s="99"/>
      <c r="D45" s="40">
        <f>SUM(D34:D44)</f>
        <v>2320.0800000000004</v>
      </c>
      <c r="E45" s="69" t="s">
        <v>20</v>
      </c>
      <c r="F45" s="69" t="s">
        <v>20</v>
      </c>
      <c r="G45" s="69" t="s">
        <v>123</v>
      </c>
      <c r="H45" s="69" t="s">
        <v>123</v>
      </c>
      <c r="I45" s="69" t="s">
        <v>123</v>
      </c>
      <c r="J45" s="69" t="s">
        <v>123</v>
      </c>
      <c r="K45" s="40">
        <f>SUM(K34:K44)</f>
        <v>630.51</v>
      </c>
      <c r="L45" s="40">
        <f>SUM(L34:L44)</f>
        <v>1689.5700000000002</v>
      </c>
      <c r="M45" s="40">
        <f>SUM(M34:M44)</f>
        <v>2320.0800000000004</v>
      </c>
      <c r="N45" s="68" t="s">
        <v>123</v>
      </c>
      <c r="O45" s="69"/>
      <c r="P45" s="68" t="s">
        <v>123</v>
      </c>
      <c r="Q45" s="68" t="s">
        <v>123</v>
      </c>
      <c r="R45" s="68" t="s">
        <v>123</v>
      </c>
      <c r="S45" s="68" t="s">
        <v>123</v>
      </c>
      <c r="T45" s="68" t="s">
        <v>123</v>
      </c>
      <c r="U45" s="68" t="s">
        <v>123</v>
      </c>
    </row>
    <row r="46" spans="1:21" ht="13.5" customHeight="1" x14ac:dyDescent="0.2">
      <c r="A46" s="99" t="s">
        <v>70</v>
      </c>
      <c r="B46" s="99"/>
      <c r="C46" s="99"/>
      <c r="D46" s="40">
        <f>D25+D32+D45</f>
        <v>2795.59</v>
      </c>
      <c r="E46" s="40" t="str">
        <f>E25</f>
        <v>х </v>
      </c>
      <c r="F46" s="32" t="str">
        <f>F25</f>
        <v>х </v>
      </c>
      <c r="G46" s="68" t="s">
        <v>123</v>
      </c>
      <c r="H46" s="68" t="s">
        <v>123</v>
      </c>
      <c r="I46" s="54" t="e">
        <f>I25</f>
        <v>#REF!</v>
      </c>
      <c r="J46" s="68" t="s">
        <v>123</v>
      </c>
      <c r="K46" s="40">
        <f>K25+K32+K45</f>
        <v>630.51</v>
      </c>
      <c r="L46" s="40">
        <f>L25+L32+L45</f>
        <v>2165.08</v>
      </c>
      <c r="M46" s="40">
        <f>M25+M32+M45</f>
        <v>2795.59</v>
      </c>
      <c r="N46" s="68" t="s">
        <v>123</v>
      </c>
      <c r="O46" s="68"/>
      <c r="P46" s="68" t="s">
        <v>123</v>
      </c>
      <c r="Q46" s="68" t="s">
        <v>123</v>
      </c>
      <c r="R46" s="68" t="s">
        <v>123</v>
      </c>
      <c r="S46" s="68" t="s">
        <v>123</v>
      </c>
      <c r="T46" s="68" t="s">
        <v>123</v>
      </c>
      <c r="U46" s="68" t="s">
        <v>123</v>
      </c>
    </row>
    <row r="47" spans="1:21" ht="19.149999999999999" hidden="1" customHeight="1" x14ac:dyDescent="0.2">
      <c r="A47" s="23" t="s">
        <v>46</v>
      </c>
      <c r="B47" s="100" t="s">
        <v>111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</row>
    <row r="48" spans="1:21" ht="16.5" hidden="1" customHeight="1" x14ac:dyDescent="0.2">
      <c r="A48" s="1" t="s">
        <v>6</v>
      </c>
      <c r="B48" s="94" t="s">
        <v>66</v>
      </c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</row>
    <row r="49" spans="1:21" ht="15" hidden="1" customHeight="1" x14ac:dyDescent="0.2">
      <c r="A49" s="69"/>
      <c r="B49" s="72"/>
      <c r="C49" s="72"/>
      <c r="D49" s="72"/>
      <c r="E49" s="25" t="s">
        <v>20</v>
      </c>
      <c r="F49" s="25" t="s">
        <v>20</v>
      </c>
      <c r="G49" s="25" t="s">
        <v>20</v>
      </c>
      <c r="H49" s="25" t="s">
        <v>20</v>
      </c>
      <c r="I49" s="25" t="s">
        <v>20</v>
      </c>
      <c r="J49" s="25" t="s">
        <v>20</v>
      </c>
      <c r="K49" s="72"/>
      <c r="L49" s="72"/>
      <c r="M49" s="26"/>
      <c r="N49" s="26"/>
      <c r="O49" s="72"/>
      <c r="P49" s="72"/>
      <c r="Q49" s="72"/>
      <c r="R49" s="72"/>
      <c r="S49" s="72"/>
      <c r="T49" s="72"/>
      <c r="U49" s="72"/>
    </row>
    <row r="50" spans="1:21" ht="13.5" hidden="1" customHeight="1" x14ac:dyDescent="0.2">
      <c r="A50" s="99" t="s">
        <v>71</v>
      </c>
      <c r="B50" s="99"/>
      <c r="C50" s="99"/>
      <c r="D50" s="69"/>
      <c r="E50" s="69" t="s">
        <v>20</v>
      </c>
      <c r="F50" s="69" t="s">
        <v>20</v>
      </c>
      <c r="G50" s="69"/>
      <c r="H50" s="69"/>
      <c r="I50" s="69"/>
      <c r="J50" s="69"/>
      <c r="K50" s="69"/>
      <c r="L50" s="69"/>
      <c r="M50" s="27"/>
      <c r="N50" s="27"/>
      <c r="O50" s="69"/>
      <c r="P50" s="69"/>
      <c r="Q50" s="69"/>
      <c r="R50" s="69"/>
      <c r="S50" s="69"/>
      <c r="T50" s="69"/>
      <c r="U50" s="69"/>
    </row>
    <row r="51" spans="1:21" ht="17.25" hidden="1" customHeight="1" x14ac:dyDescent="0.2">
      <c r="A51" s="20" t="s">
        <v>7</v>
      </c>
      <c r="B51" s="94" t="s">
        <v>110</v>
      </c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</row>
    <row r="52" spans="1:21" ht="13.5" hidden="1" customHeight="1" x14ac:dyDescent="0.2">
      <c r="A52" s="69"/>
      <c r="B52" s="72"/>
      <c r="C52" s="72"/>
      <c r="D52" s="72"/>
      <c r="E52" s="25" t="s">
        <v>20</v>
      </c>
      <c r="F52" s="25" t="s">
        <v>20</v>
      </c>
      <c r="G52" s="25" t="s">
        <v>20</v>
      </c>
      <c r="H52" s="25" t="s">
        <v>20</v>
      </c>
      <c r="I52" s="25" t="s">
        <v>20</v>
      </c>
      <c r="J52" s="25" t="s">
        <v>20</v>
      </c>
      <c r="K52" s="72"/>
      <c r="L52" s="72"/>
      <c r="M52" s="26"/>
      <c r="N52" s="26"/>
      <c r="O52" s="72"/>
      <c r="P52" s="72"/>
      <c r="Q52" s="72"/>
      <c r="R52" s="72"/>
      <c r="S52" s="72"/>
      <c r="T52" s="72"/>
      <c r="U52" s="72"/>
    </row>
    <row r="53" spans="1:21" ht="13.5" hidden="1" customHeight="1" x14ac:dyDescent="0.2">
      <c r="A53" s="99" t="s">
        <v>72</v>
      </c>
      <c r="B53" s="99"/>
      <c r="C53" s="99"/>
      <c r="D53" s="69"/>
      <c r="E53" s="69" t="s">
        <v>20</v>
      </c>
      <c r="F53" s="69" t="s">
        <v>20</v>
      </c>
      <c r="G53" s="69"/>
      <c r="H53" s="69"/>
      <c r="I53" s="69"/>
      <c r="J53" s="69"/>
      <c r="K53" s="69"/>
      <c r="L53" s="69"/>
      <c r="M53" s="27"/>
      <c r="N53" s="27"/>
      <c r="O53" s="69"/>
      <c r="P53" s="69"/>
      <c r="Q53" s="69"/>
      <c r="R53" s="69"/>
      <c r="S53" s="69"/>
      <c r="T53" s="69"/>
      <c r="U53" s="69"/>
    </row>
    <row r="54" spans="1:21" ht="13.5" hidden="1" customHeight="1" x14ac:dyDescent="0.2">
      <c r="A54" s="69" t="s">
        <v>31</v>
      </c>
      <c r="B54" s="94" t="s">
        <v>77</v>
      </c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</row>
    <row r="55" spans="1:21" ht="12.75" hidden="1" customHeight="1" x14ac:dyDescent="0.2">
      <c r="A55" s="69"/>
      <c r="B55" s="72"/>
      <c r="C55" s="72"/>
      <c r="D55" s="72"/>
      <c r="E55" s="25" t="s">
        <v>20</v>
      </c>
      <c r="F55" s="25" t="s">
        <v>20</v>
      </c>
      <c r="G55" s="25" t="s">
        <v>20</v>
      </c>
      <c r="H55" s="25" t="s">
        <v>20</v>
      </c>
      <c r="I55" s="25" t="s">
        <v>20</v>
      </c>
      <c r="J55" s="25" t="s">
        <v>20</v>
      </c>
      <c r="K55" s="72"/>
      <c r="L55" s="72"/>
      <c r="M55" s="26"/>
      <c r="N55" s="26"/>
      <c r="O55" s="72"/>
      <c r="P55" s="72"/>
      <c r="Q55" s="72"/>
      <c r="R55" s="72"/>
      <c r="S55" s="72"/>
      <c r="T55" s="72"/>
      <c r="U55" s="72"/>
    </row>
    <row r="56" spans="1:21" ht="12.6" hidden="1" customHeight="1" x14ac:dyDescent="0.2">
      <c r="A56" s="99" t="s">
        <v>73</v>
      </c>
      <c r="B56" s="99"/>
      <c r="C56" s="99"/>
      <c r="D56" s="69"/>
      <c r="E56" s="69" t="s">
        <v>20</v>
      </c>
      <c r="F56" s="69" t="s">
        <v>20</v>
      </c>
      <c r="G56" s="69"/>
      <c r="H56" s="69"/>
      <c r="I56" s="69"/>
      <c r="J56" s="69"/>
      <c r="K56" s="69"/>
      <c r="L56" s="69"/>
      <c r="M56" s="27"/>
      <c r="N56" s="27"/>
      <c r="O56" s="69"/>
      <c r="P56" s="69"/>
      <c r="Q56" s="69"/>
      <c r="R56" s="69"/>
      <c r="S56" s="69"/>
      <c r="T56" s="69"/>
      <c r="U56" s="69"/>
    </row>
    <row r="57" spans="1:21" ht="17.25" hidden="1" customHeight="1" x14ac:dyDescent="0.2">
      <c r="A57" s="20" t="s">
        <v>8</v>
      </c>
      <c r="B57" s="94" t="s">
        <v>78</v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</row>
    <row r="58" spans="1:21" ht="15" hidden="1" customHeight="1" x14ac:dyDescent="0.2">
      <c r="A58" s="69"/>
      <c r="B58" s="72"/>
      <c r="C58" s="72"/>
      <c r="D58" s="72"/>
      <c r="E58" s="25" t="s">
        <v>20</v>
      </c>
      <c r="F58" s="25" t="s">
        <v>20</v>
      </c>
      <c r="G58" s="25" t="s">
        <v>20</v>
      </c>
      <c r="H58" s="25" t="s">
        <v>20</v>
      </c>
      <c r="I58" s="25" t="s">
        <v>20</v>
      </c>
      <c r="J58" s="25" t="s">
        <v>20</v>
      </c>
      <c r="K58" s="72"/>
      <c r="L58" s="72"/>
      <c r="M58" s="26"/>
      <c r="N58" s="26"/>
      <c r="O58" s="72"/>
      <c r="P58" s="72"/>
      <c r="Q58" s="72"/>
      <c r="R58" s="72"/>
      <c r="S58" s="72"/>
      <c r="T58" s="72"/>
      <c r="U58" s="72"/>
    </row>
    <row r="59" spans="1:21" ht="16.899999999999999" hidden="1" customHeight="1" x14ac:dyDescent="0.2">
      <c r="A59" s="99" t="s">
        <v>74</v>
      </c>
      <c r="B59" s="99"/>
      <c r="C59" s="99"/>
      <c r="D59" s="69"/>
      <c r="E59" s="69" t="s">
        <v>20</v>
      </c>
      <c r="F59" s="69" t="s">
        <v>20</v>
      </c>
      <c r="G59" s="69"/>
      <c r="H59" s="69"/>
      <c r="I59" s="69"/>
      <c r="J59" s="69"/>
      <c r="K59" s="69"/>
      <c r="L59" s="69"/>
      <c r="M59" s="27"/>
      <c r="N59" s="27"/>
      <c r="O59" s="69"/>
      <c r="P59" s="69"/>
      <c r="Q59" s="69"/>
      <c r="R59" s="69"/>
      <c r="S59" s="69"/>
      <c r="T59" s="69"/>
      <c r="U59" s="69"/>
    </row>
    <row r="60" spans="1:21" ht="15" hidden="1" customHeight="1" x14ac:dyDescent="0.2">
      <c r="A60" s="69" t="s">
        <v>49</v>
      </c>
      <c r="B60" s="99" t="s">
        <v>67</v>
      </c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</row>
    <row r="61" spans="1:21" ht="13.5" hidden="1" customHeight="1" x14ac:dyDescent="0.2">
      <c r="A61" s="69"/>
      <c r="B61" s="72"/>
      <c r="C61" s="72"/>
      <c r="D61" s="72"/>
      <c r="E61" s="25" t="s">
        <v>20</v>
      </c>
      <c r="F61" s="25" t="s">
        <v>20</v>
      </c>
      <c r="G61" s="25" t="s">
        <v>20</v>
      </c>
      <c r="H61" s="25" t="s">
        <v>20</v>
      </c>
      <c r="I61" s="25" t="s">
        <v>20</v>
      </c>
      <c r="J61" s="25" t="s">
        <v>20</v>
      </c>
      <c r="K61" s="72"/>
      <c r="L61" s="72"/>
      <c r="M61" s="26"/>
      <c r="N61" s="26"/>
      <c r="O61" s="72"/>
      <c r="P61" s="72"/>
      <c r="Q61" s="72"/>
      <c r="R61" s="72"/>
      <c r="S61" s="72"/>
      <c r="T61" s="72"/>
      <c r="U61" s="72"/>
    </row>
    <row r="62" spans="1:21" ht="12" hidden="1" customHeight="1" x14ac:dyDescent="0.2">
      <c r="A62" s="99" t="s">
        <v>75</v>
      </c>
      <c r="B62" s="99"/>
      <c r="C62" s="99"/>
      <c r="D62" s="69"/>
      <c r="E62" s="69" t="s">
        <v>20</v>
      </c>
      <c r="F62" s="69" t="s">
        <v>20</v>
      </c>
      <c r="G62" s="69"/>
      <c r="H62" s="69"/>
      <c r="I62" s="69"/>
      <c r="J62" s="69"/>
      <c r="K62" s="69"/>
      <c r="L62" s="69"/>
      <c r="M62" s="27"/>
      <c r="N62" s="27"/>
      <c r="O62" s="69"/>
      <c r="P62" s="69"/>
      <c r="Q62" s="69"/>
      <c r="R62" s="69"/>
      <c r="S62" s="69"/>
      <c r="T62" s="69"/>
      <c r="U62" s="69"/>
    </row>
    <row r="63" spans="1:21" ht="12.75" hidden="1" customHeight="1" x14ac:dyDescent="0.2">
      <c r="A63" s="99" t="s">
        <v>76</v>
      </c>
      <c r="B63" s="99"/>
      <c r="C63" s="99"/>
      <c r="D63" s="69"/>
      <c r="E63" s="69" t="s">
        <v>20</v>
      </c>
      <c r="F63" s="69" t="s">
        <v>20</v>
      </c>
      <c r="G63" s="69"/>
      <c r="H63" s="69"/>
      <c r="I63" s="69"/>
      <c r="J63" s="69"/>
      <c r="K63" s="69"/>
      <c r="L63" s="69"/>
      <c r="M63" s="27"/>
      <c r="N63" s="27"/>
      <c r="O63" s="69"/>
      <c r="P63" s="69"/>
      <c r="Q63" s="69"/>
      <c r="R63" s="69"/>
      <c r="S63" s="69"/>
      <c r="T63" s="69"/>
      <c r="U63" s="69"/>
    </row>
    <row r="64" spans="1:21" ht="12.75" customHeight="1" x14ac:dyDescent="0.2">
      <c r="A64" s="152" t="s">
        <v>166</v>
      </c>
      <c r="B64" s="152"/>
      <c r="C64" s="152"/>
      <c r="D64" s="39">
        <f>D46</f>
        <v>2795.59</v>
      </c>
      <c r="E64" s="39">
        <v>2792.98</v>
      </c>
      <c r="F64" s="33">
        <v>0</v>
      </c>
      <c r="G64" s="33">
        <v>0</v>
      </c>
      <c r="H64" s="33">
        <v>0</v>
      </c>
      <c r="I64" s="39">
        <f>D64-E64</f>
        <v>2.6100000000001273</v>
      </c>
      <c r="J64" s="33">
        <v>0</v>
      </c>
      <c r="K64" s="39">
        <f>K46</f>
        <v>630.51</v>
      </c>
      <c r="L64" s="39">
        <f>L46</f>
        <v>2165.08</v>
      </c>
      <c r="M64" s="42">
        <f>D64</f>
        <v>2795.59</v>
      </c>
      <c r="N64" s="68" t="s">
        <v>123</v>
      </c>
      <c r="O64" s="68"/>
      <c r="P64" s="68" t="s">
        <v>123</v>
      </c>
      <c r="Q64" s="38" t="str">
        <f>Q46</f>
        <v>-</v>
      </c>
      <c r="R64" s="72" t="s">
        <v>123</v>
      </c>
      <c r="S64" s="39" t="str">
        <f>S46</f>
        <v>-</v>
      </c>
      <c r="T64" s="39" t="str">
        <f>T46</f>
        <v>-</v>
      </c>
      <c r="U64" s="39" t="str">
        <f>U46</f>
        <v>-</v>
      </c>
    </row>
    <row r="65" spans="1:21" ht="12.75" customHeight="1" x14ac:dyDescent="0.2">
      <c r="A65" s="72" t="s">
        <v>167</v>
      </c>
      <c r="B65" s="96" t="s">
        <v>229</v>
      </c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8"/>
    </row>
    <row r="66" spans="1:21" ht="12.75" customHeight="1" x14ac:dyDescent="0.2">
      <c r="A66" s="23" t="s">
        <v>3</v>
      </c>
      <c r="B66" s="101" t="s">
        <v>112</v>
      </c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3"/>
    </row>
    <row r="67" spans="1:21" ht="12.75" customHeight="1" x14ac:dyDescent="0.2">
      <c r="A67" s="24" t="s">
        <v>4</v>
      </c>
      <c r="B67" s="101" t="s">
        <v>66</v>
      </c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3"/>
    </row>
    <row r="68" spans="1:21" ht="12.75" hidden="1" customHeight="1" x14ac:dyDescent="0.2">
      <c r="A68" s="29" t="s">
        <v>170</v>
      </c>
      <c r="B68" s="53"/>
      <c r="C68" s="77"/>
      <c r="D68" s="41"/>
      <c r="E68" s="45"/>
      <c r="F68" s="44"/>
      <c r="G68" s="44"/>
      <c r="H68" s="44"/>
      <c r="I68" s="44"/>
      <c r="J68" s="44"/>
      <c r="K68" s="41"/>
      <c r="L68" s="41"/>
      <c r="M68" s="41"/>
      <c r="N68" s="69"/>
      <c r="O68" s="69"/>
      <c r="P68" s="69"/>
      <c r="Q68" s="78"/>
      <c r="R68" s="79"/>
      <c r="S68" s="79"/>
      <c r="T68" s="79"/>
      <c r="U68" s="79"/>
    </row>
    <row r="69" spans="1:21" ht="12.75" customHeight="1" x14ac:dyDescent="0.2">
      <c r="A69" s="99" t="s">
        <v>64</v>
      </c>
      <c r="B69" s="99"/>
      <c r="C69" s="99"/>
      <c r="D69" s="40">
        <f>SUM(D68:D68)</f>
        <v>0</v>
      </c>
      <c r="E69" s="40" t="s">
        <v>20</v>
      </c>
      <c r="F69" s="28" t="s">
        <v>20</v>
      </c>
      <c r="G69" s="68" t="s">
        <v>123</v>
      </c>
      <c r="H69" s="68" t="s">
        <v>123</v>
      </c>
      <c r="I69" s="54" t="s">
        <v>123</v>
      </c>
      <c r="J69" s="68" t="s">
        <v>123</v>
      </c>
      <c r="K69" s="40">
        <f>SUM(K68:K68)</f>
        <v>0</v>
      </c>
      <c r="L69" s="40">
        <f>SUM(L68:L68)</f>
        <v>0</v>
      </c>
      <c r="M69" s="41">
        <f>SUM(M68:M68)</f>
        <v>0</v>
      </c>
      <c r="N69" s="68" t="s">
        <v>123</v>
      </c>
      <c r="O69" s="68"/>
      <c r="P69" s="68" t="s">
        <v>123</v>
      </c>
      <c r="Q69" s="68" t="s">
        <v>123</v>
      </c>
      <c r="R69" s="68" t="s">
        <v>123</v>
      </c>
      <c r="S69" s="68" t="s">
        <v>123</v>
      </c>
      <c r="T69" s="68" t="s">
        <v>123</v>
      </c>
      <c r="U69" s="68" t="s">
        <v>123</v>
      </c>
    </row>
    <row r="70" spans="1:21" ht="12.75" customHeight="1" x14ac:dyDescent="0.2">
      <c r="A70" s="69" t="s">
        <v>5</v>
      </c>
      <c r="B70" s="94" t="s">
        <v>110</v>
      </c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</row>
    <row r="71" spans="1:21" ht="12.75" hidden="1" customHeight="1" x14ac:dyDescent="0.2">
      <c r="A71" s="29" t="s">
        <v>128</v>
      </c>
      <c r="B71" s="60"/>
      <c r="C71" s="75"/>
      <c r="D71" s="76"/>
      <c r="E71" s="28" t="s">
        <v>20</v>
      </c>
      <c r="F71" s="28" t="s">
        <v>20</v>
      </c>
      <c r="G71" s="28" t="s">
        <v>20</v>
      </c>
      <c r="H71" s="28" t="s">
        <v>20</v>
      </c>
      <c r="I71" s="28" t="s">
        <v>20</v>
      </c>
      <c r="J71" s="28" t="s">
        <v>20</v>
      </c>
      <c r="K71" s="76">
        <v>0</v>
      </c>
      <c r="L71" s="76">
        <f>D71</f>
        <v>0</v>
      </c>
      <c r="M71" s="76">
        <f>D71</f>
        <v>0</v>
      </c>
      <c r="N71" s="70" t="s">
        <v>123</v>
      </c>
      <c r="O71" s="70"/>
      <c r="P71" s="70" t="s">
        <v>123</v>
      </c>
      <c r="Q71" s="70" t="s">
        <v>123</v>
      </c>
      <c r="R71" s="70" t="s">
        <v>123</v>
      </c>
      <c r="S71" s="70" t="s">
        <v>123</v>
      </c>
      <c r="T71" s="70" t="s">
        <v>123</v>
      </c>
      <c r="U71" s="70" t="s">
        <v>123</v>
      </c>
    </row>
    <row r="72" spans="1:21" ht="12.75" customHeight="1" x14ac:dyDescent="0.2">
      <c r="A72" s="99" t="s">
        <v>68</v>
      </c>
      <c r="B72" s="99"/>
      <c r="C72" s="99"/>
      <c r="D72" s="40">
        <f>D71</f>
        <v>0</v>
      </c>
      <c r="E72" s="68" t="s">
        <v>20</v>
      </c>
      <c r="F72" s="68" t="s">
        <v>20</v>
      </c>
      <c r="G72" s="69" t="s">
        <v>123</v>
      </c>
      <c r="H72" s="69" t="s">
        <v>123</v>
      </c>
      <c r="I72" s="69" t="s">
        <v>123</v>
      </c>
      <c r="J72" s="69" t="s">
        <v>123</v>
      </c>
      <c r="K72" s="40">
        <f>K71</f>
        <v>0</v>
      </c>
      <c r="L72" s="40">
        <f>L71</f>
        <v>0</v>
      </c>
      <c r="M72" s="40">
        <f>M71</f>
        <v>0</v>
      </c>
      <c r="N72" s="68" t="s">
        <v>123</v>
      </c>
      <c r="O72" s="68"/>
      <c r="P72" s="68" t="s">
        <v>123</v>
      </c>
      <c r="Q72" s="68" t="s">
        <v>123</v>
      </c>
      <c r="R72" s="68" t="s">
        <v>123</v>
      </c>
      <c r="S72" s="68" t="s">
        <v>123</v>
      </c>
      <c r="T72" s="68" t="s">
        <v>123</v>
      </c>
      <c r="U72" s="68" t="s">
        <v>123</v>
      </c>
    </row>
    <row r="73" spans="1:21" ht="12.75" customHeight="1" x14ac:dyDescent="0.2">
      <c r="A73" s="23" t="s">
        <v>39</v>
      </c>
      <c r="B73" s="95" t="s">
        <v>67</v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</row>
    <row r="74" spans="1:21" ht="27" customHeight="1" x14ac:dyDescent="0.2">
      <c r="A74" s="31" t="s">
        <v>127</v>
      </c>
      <c r="B74" s="60" t="s">
        <v>135</v>
      </c>
      <c r="C74" s="75" t="s">
        <v>129</v>
      </c>
      <c r="D74" s="41">
        <v>234.22</v>
      </c>
      <c r="E74" s="28" t="s">
        <v>20</v>
      </c>
      <c r="F74" s="28" t="s">
        <v>20</v>
      </c>
      <c r="G74" s="28" t="s">
        <v>20</v>
      </c>
      <c r="H74" s="28" t="s">
        <v>20</v>
      </c>
      <c r="I74" s="28" t="s">
        <v>20</v>
      </c>
      <c r="J74" s="28" t="s">
        <v>20</v>
      </c>
      <c r="K74" s="41">
        <f>D74</f>
        <v>234.22</v>
      </c>
      <c r="L74" s="41">
        <v>0</v>
      </c>
      <c r="M74" s="76">
        <f>D74</f>
        <v>234.22</v>
      </c>
      <c r="N74" s="68" t="s">
        <v>123</v>
      </c>
      <c r="O74" s="68"/>
      <c r="P74" s="68" t="s">
        <v>123</v>
      </c>
      <c r="Q74" s="68" t="s">
        <v>123</v>
      </c>
      <c r="R74" s="68" t="s">
        <v>123</v>
      </c>
      <c r="S74" s="68" t="s">
        <v>123</v>
      </c>
      <c r="T74" s="68" t="s">
        <v>123</v>
      </c>
      <c r="U74" s="68" t="s">
        <v>123</v>
      </c>
    </row>
    <row r="75" spans="1:21" ht="12.75" customHeight="1" x14ac:dyDescent="0.2">
      <c r="A75" s="99" t="s">
        <v>69</v>
      </c>
      <c r="B75" s="99"/>
      <c r="C75" s="99"/>
      <c r="D75" s="40">
        <f>SUM(D74:D74)</f>
        <v>234.22</v>
      </c>
      <c r="E75" s="69" t="s">
        <v>20</v>
      </c>
      <c r="F75" s="69" t="s">
        <v>20</v>
      </c>
      <c r="G75" s="69" t="s">
        <v>123</v>
      </c>
      <c r="H75" s="69" t="s">
        <v>123</v>
      </c>
      <c r="I75" s="69" t="s">
        <v>123</v>
      </c>
      <c r="J75" s="69" t="s">
        <v>123</v>
      </c>
      <c r="K75" s="40">
        <f>SUM(K74:K74)</f>
        <v>234.22</v>
      </c>
      <c r="L75" s="40">
        <f>SUM(L74:L74)</f>
        <v>0</v>
      </c>
      <c r="M75" s="40">
        <f>SUM(M74:M74)</f>
        <v>234.22</v>
      </c>
      <c r="N75" s="68" t="s">
        <v>123</v>
      </c>
      <c r="O75" s="69"/>
      <c r="P75" s="68" t="s">
        <v>123</v>
      </c>
      <c r="Q75" s="68" t="s">
        <v>123</v>
      </c>
      <c r="R75" s="68" t="s">
        <v>123</v>
      </c>
      <c r="S75" s="68" t="s">
        <v>123</v>
      </c>
      <c r="T75" s="68" t="s">
        <v>123</v>
      </c>
      <c r="U75" s="68" t="s">
        <v>123</v>
      </c>
    </row>
    <row r="76" spans="1:21" ht="12.75" customHeight="1" x14ac:dyDescent="0.2">
      <c r="A76" s="99" t="s">
        <v>70</v>
      </c>
      <c r="B76" s="99"/>
      <c r="C76" s="99"/>
      <c r="D76" s="40">
        <f>D69+D72+D75</f>
        <v>234.22</v>
      </c>
      <c r="E76" s="40" t="str">
        <f>E69</f>
        <v>х </v>
      </c>
      <c r="F76" s="32" t="str">
        <f>F69</f>
        <v>х </v>
      </c>
      <c r="G76" s="68" t="s">
        <v>123</v>
      </c>
      <c r="H76" s="68" t="s">
        <v>123</v>
      </c>
      <c r="I76" s="54" t="s">
        <v>123</v>
      </c>
      <c r="J76" s="68" t="s">
        <v>123</v>
      </c>
      <c r="K76" s="40">
        <f>K69+K72+K75</f>
        <v>234.22</v>
      </c>
      <c r="L76" s="40">
        <f>L69+L72+L75</f>
        <v>0</v>
      </c>
      <c r="M76" s="40">
        <f>M69+M72+M75</f>
        <v>234.22</v>
      </c>
      <c r="N76" s="68" t="s">
        <v>123</v>
      </c>
      <c r="O76" s="68"/>
      <c r="P76" s="68" t="s">
        <v>123</v>
      </c>
      <c r="Q76" s="68" t="s">
        <v>123</v>
      </c>
      <c r="R76" s="68" t="s">
        <v>123</v>
      </c>
      <c r="S76" s="68" t="s">
        <v>123</v>
      </c>
      <c r="T76" s="68" t="s">
        <v>123</v>
      </c>
      <c r="U76" s="68" t="s">
        <v>123</v>
      </c>
    </row>
    <row r="77" spans="1:21" ht="12.75" customHeight="1" x14ac:dyDescent="0.2">
      <c r="A77" s="152" t="s">
        <v>168</v>
      </c>
      <c r="B77" s="152"/>
      <c r="C77" s="152"/>
      <c r="D77" s="39">
        <f>D76</f>
        <v>234.22</v>
      </c>
      <c r="E77" s="39">
        <v>24.36</v>
      </c>
      <c r="F77" s="39">
        <v>0</v>
      </c>
      <c r="G77" s="39">
        <v>0</v>
      </c>
      <c r="H77" s="39">
        <v>0</v>
      </c>
      <c r="I77" s="39">
        <f>D77-E77</f>
        <v>209.86</v>
      </c>
      <c r="J77" s="39">
        <v>0</v>
      </c>
      <c r="K77" s="39">
        <f>K76</f>
        <v>234.22</v>
      </c>
      <c r="L77" s="39">
        <f>L76</f>
        <v>0</v>
      </c>
      <c r="M77" s="39">
        <f>D77</f>
        <v>234.22</v>
      </c>
      <c r="N77" s="68" t="s">
        <v>123</v>
      </c>
      <c r="O77" s="68"/>
      <c r="P77" s="68" t="s">
        <v>123</v>
      </c>
      <c r="Q77" s="38" t="str">
        <f>Q76</f>
        <v>-</v>
      </c>
      <c r="R77" s="72" t="s">
        <v>123</v>
      </c>
      <c r="S77" s="39" t="str">
        <f>S76</f>
        <v>-</v>
      </c>
      <c r="T77" s="39" t="str">
        <f>T76</f>
        <v>-</v>
      </c>
      <c r="U77" s="39" t="str">
        <f>U76</f>
        <v>-</v>
      </c>
    </row>
    <row r="78" spans="1:21" ht="12.75" customHeight="1" x14ac:dyDescent="0.2">
      <c r="A78" s="72" t="s">
        <v>169</v>
      </c>
      <c r="B78" s="96" t="s">
        <v>172</v>
      </c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8"/>
    </row>
    <row r="79" spans="1:21" ht="12.75" customHeight="1" x14ac:dyDescent="0.2">
      <c r="A79" s="23" t="s">
        <v>3</v>
      </c>
      <c r="B79" s="101" t="s">
        <v>112</v>
      </c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3"/>
    </row>
    <row r="80" spans="1:21" ht="12.75" customHeight="1" x14ac:dyDescent="0.2">
      <c r="A80" s="24" t="s">
        <v>4</v>
      </c>
      <c r="B80" s="101" t="s">
        <v>66</v>
      </c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3"/>
    </row>
    <row r="81" spans="1:21" ht="12.75" hidden="1" customHeight="1" x14ac:dyDescent="0.2">
      <c r="A81" s="29" t="s">
        <v>170</v>
      </c>
      <c r="B81" s="53"/>
      <c r="C81" s="77"/>
      <c r="D81" s="41"/>
      <c r="E81" s="45"/>
      <c r="F81" s="44"/>
      <c r="G81" s="44"/>
      <c r="H81" s="44"/>
      <c r="I81" s="44"/>
      <c r="J81" s="44"/>
      <c r="K81" s="41"/>
      <c r="L81" s="41"/>
      <c r="M81" s="41"/>
      <c r="N81" s="69"/>
      <c r="O81" s="69"/>
      <c r="P81" s="69"/>
      <c r="Q81" s="78"/>
      <c r="R81" s="79"/>
      <c r="S81" s="79"/>
      <c r="T81" s="79"/>
      <c r="U81" s="79"/>
    </row>
    <row r="82" spans="1:21" ht="12.75" customHeight="1" x14ac:dyDescent="0.2">
      <c r="A82" s="99" t="s">
        <v>64</v>
      </c>
      <c r="B82" s="99"/>
      <c r="C82" s="99"/>
      <c r="D82" s="40">
        <f>SUM(D81:D81)</f>
        <v>0</v>
      </c>
      <c r="E82" s="40" t="s">
        <v>20</v>
      </c>
      <c r="F82" s="28" t="s">
        <v>20</v>
      </c>
      <c r="G82" s="68" t="s">
        <v>123</v>
      </c>
      <c r="H82" s="68" t="s">
        <v>123</v>
      </c>
      <c r="I82" s="54" t="s">
        <v>123</v>
      </c>
      <c r="J82" s="68" t="s">
        <v>123</v>
      </c>
      <c r="K82" s="40">
        <f>SUM(K81:K81)</f>
        <v>0</v>
      </c>
      <c r="L82" s="40">
        <f>SUM(L81:L81)</f>
        <v>0</v>
      </c>
      <c r="M82" s="41">
        <f>SUM(M81:M81)</f>
        <v>0</v>
      </c>
      <c r="N82" s="68" t="s">
        <v>123</v>
      </c>
      <c r="O82" s="68"/>
      <c r="P82" s="68" t="s">
        <v>123</v>
      </c>
      <c r="Q82" s="69" t="s">
        <v>123</v>
      </c>
      <c r="R82" s="69" t="s">
        <v>123</v>
      </c>
      <c r="S82" s="41" t="s">
        <v>123</v>
      </c>
      <c r="T82" s="41" t="s">
        <v>123</v>
      </c>
      <c r="U82" s="41" t="s">
        <v>123</v>
      </c>
    </row>
    <row r="83" spans="1:21" ht="12.75" customHeight="1" x14ac:dyDescent="0.2">
      <c r="A83" s="69" t="s">
        <v>5</v>
      </c>
      <c r="B83" s="94" t="s">
        <v>110</v>
      </c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</row>
    <row r="84" spans="1:21" ht="3" hidden="1" customHeight="1" x14ac:dyDescent="0.2">
      <c r="A84" s="29" t="s">
        <v>128</v>
      </c>
      <c r="B84" s="60"/>
      <c r="C84" s="75"/>
      <c r="D84" s="76"/>
      <c r="E84" s="28" t="s">
        <v>20</v>
      </c>
      <c r="F84" s="28" t="s">
        <v>20</v>
      </c>
      <c r="G84" s="28" t="s">
        <v>20</v>
      </c>
      <c r="H84" s="28" t="s">
        <v>20</v>
      </c>
      <c r="I84" s="28" t="s">
        <v>20</v>
      </c>
      <c r="J84" s="28" t="s">
        <v>20</v>
      </c>
      <c r="K84" s="76">
        <v>0</v>
      </c>
      <c r="L84" s="76">
        <f>D84</f>
        <v>0</v>
      </c>
      <c r="M84" s="76">
        <f>D84</f>
        <v>0</v>
      </c>
      <c r="N84" s="70" t="s">
        <v>123</v>
      </c>
      <c r="O84" s="70"/>
      <c r="P84" s="70" t="s">
        <v>123</v>
      </c>
      <c r="Q84" s="70" t="s">
        <v>123</v>
      </c>
      <c r="R84" s="70" t="s">
        <v>123</v>
      </c>
      <c r="S84" s="70" t="s">
        <v>123</v>
      </c>
      <c r="T84" s="70" t="s">
        <v>123</v>
      </c>
      <c r="U84" s="70" t="s">
        <v>123</v>
      </c>
    </row>
    <row r="85" spans="1:21" ht="12.75" customHeight="1" x14ac:dyDescent="0.2">
      <c r="A85" s="99" t="s">
        <v>68</v>
      </c>
      <c r="B85" s="99"/>
      <c r="C85" s="99"/>
      <c r="D85" s="40">
        <f>D84</f>
        <v>0</v>
      </c>
      <c r="E85" s="68" t="s">
        <v>20</v>
      </c>
      <c r="F85" s="68" t="s">
        <v>20</v>
      </c>
      <c r="G85" s="69" t="s">
        <v>123</v>
      </c>
      <c r="H85" s="69" t="s">
        <v>123</v>
      </c>
      <c r="I85" s="69" t="s">
        <v>123</v>
      </c>
      <c r="J85" s="69" t="s">
        <v>123</v>
      </c>
      <c r="K85" s="40">
        <f>K84</f>
        <v>0</v>
      </c>
      <c r="L85" s="40">
        <f>L84</f>
        <v>0</v>
      </c>
      <c r="M85" s="40">
        <f>M84</f>
        <v>0</v>
      </c>
      <c r="N85" s="68" t="s">
        <v>123</v>
      </c>
      <c r="O85" s="68"/>
      <c r="P85" s="68" t="s">
        <v>123</v>
      </c>
      <c r="Q85" s="68" t="s">
        <v>123</v>
      </c>
      <c r="R85" s="68" t="s">
        <v>123</v>
      </c>
      <c r="S85" s="68" t="s">
        <v>123</v>
      </c>
      <c r="T85" s="68" t="s">
        <v>123</v>
      </c>
      <c r="U85" s="68" t="s">
        <v>123</v>
      </c>
    </row>
    <row r="86" spans="1:21" ht="12.75" customHeight="1" x14ac:dyDescent="0.2">
      <c r="A86" s="23" t="s">
        <v>39</v>
      </c>
      <c r="B86" s="95" t="s">
        <v>67</v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</row>
    <row r="87" spans="1:21" ht="12.75" hidden="1" customHeight="1" x14ac:dyDescent="0.2">
      <c r="A87" s="31" t="s">
        <v>127</v>
      </c>
      <c r="B87" s="60"/>
      <c r="C87" s="75"/>
      <c r="D87" s="41"/>
      <c r="E87" s="28"/>
      <c r="F87" s="28"/>
      <c r="G87" s="28"/>
      <c r="H87" s="28"/>
      <c r="I87" s="28"/>
      <c r="J87" s="28"/>
      <c r="K87" s="41"/>
      <c r="L87" s="41"/>
      <c r="M87" s="76"/>
      <c r="N87" s="68" t="s">
        <v>123</v>
      </c>
      <c r="O87" s="68"/>
      <c r="P87" s="68" t="s">
        <v>123</v>
      </c>
      <c r="Q87" s="68" t="s">
        <v>123</v>
      </c>
      <c r="R87" s="68" t="s">
        <v>123</v>
      </c>
      <c r="S87" s="68" t="s">
        <v>123</v>
      </c>
      <c r="T87" s="68" t="s">
        <v>123</v>
      </c>
      <c r="U87" s="68" t="s">
        <v>123</v>
      </c>
    </row>
    <row r="88" spans="1:21" ht="12.75" customHeight="1" x14ac:dyDescent="0.2">
      <c r="A88" s="99" t="s">
        <v>69</v>
      </c>
      <c r="B88" s="99"/>
      <c r="C88" s="99"/>
      <c r="D88" s="40">
        <f>SUM(D87:D87)</f>
        <v>0</v>
      </c>
      <c r="E88" s="69" t="s">
        <v>20</v>
      </c>
      <c r="F88" s="69" t="s">
        <v>20</v>
      </c>
      <c r="G88" s="69" t="s">
        <v>123</v>
      </c>
      <c r="H88" s="69" t="s">
        <v>123</v>
      </c>
      <c r="I88" s="69" t="s">
        <v>123</v>
      </c>
      <c r="J88" s="69" t="s">
        <v>123</v>
      </c>
      <c r="K88" s="40">
        <f>SUM(K87:K87)</f>
        <v>0</v>
      </c>
      <c r="L88" s="40">
        <f>SUM(L87:L87)</f>
        <v>0</v>
      </c>
      <c r="M88" s="40">
        <f>SUM(M87:M87)</f>
        <v>0</v>
      </c>
      <c r="N88" s="68" t="s">
        <v>123</v>
      </c>
      <c r="O88" s="69"/>
      <c r="P88" s="68" t="s">
        <v>123</v>
      </c>
      <c r="Q88" s="68" t="s">
        <v>123</v>
      </c>
      <c r="R88" s="68" t="s">
        <v>123</v>
      </c>
      <c r="S88" s="68" t="s">
        <v>123</v>
      </c>
      <c r="T88" s="68" t="s">
        <v>123</v>
      </c>
      <c r="U88" s="68" t="s">
        <v>123</v>
      </c>
    </row>
    <row r="89" spans="1:21" ht="12.75" customHeight="1" x14ac:dyDescent="0.2">
      <c r="A89" s="99" t="s">
        <v>70</v>
      </c>
      <c r="B89" s="99"/>
      <c r="C89" s="99"/>
      <c r="D89" s="40">
        <f>D82+D85+D88</f>
        <v>0</v>
      </c>
      <c r="E89" s="40" t="str">
        <f>E82</f>
        <v>х </v>
      </c>
      <c r="F89" s="32" t="str">
        <f>F82</f>
        <v>х </v>
      </c>
      <c r="G89" s="68" t="s">
        <v>123</v>
      </c>
      <c r="H89" s="68" t="s">
        <v>123</v>
      </c>
      <c r="I89" s="54" t="s">
        <v>123</v>
      </c>
      <c r="J89" s="68" t="s">
        <v>123</v>
      </c>
      <c r="K89" s="40">
        <f>K82+K85+K88</f>
        <v>0</v>
      </c>
      <c r="L89" s="40">
        <f>L82+L85+L88</f>
        <v>0</v>
      </c>
      <c r="M89" s="40">
        <f>M82+M85+M88</f>
        <v>0</v>
      </c>
      <c r="N89" s="68" t="s">
        <v>123</v>
      </c>
      <c r="O89" s="68"/>
      <c r="P89" s="68" t="s">
        <v>123</v>
      </c>
      <c r="Q89" s="68" t="s">
        <v>123</v>
      </c>
      <c r="R89" s="68" t="s">
        <v>123</v>
      </c>
      <c r="S89" s="68" t="s">
        <v>123</v>
      </c>
      <c r="T89" s="68" t="s">
        <v>123</v>
      </c>
      <c r="U89" s="68" t="s">
        <v>123</v>
      </c>
    </row>
    <row r="90" spans="1:21" ht="12.75" customHeight="1" x14ac:dyDescent="0.2">
      <c r="A90" s="152" t="s">
        <v>171</v>
      </c>
      <c r="B90" s="152"/>
      <c r="C90" s="152"/>
      <c r="D90" s="39">
        <f>D89</f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f>K89</f>
        <v>0</v>
      </c>
      <c r="L90" s="39">
        <f>L89</f>
        <v>0</v>
      </c>
      <c r="M90" s="39">
        <f>D90</f>
        <v>0</v>
      </c>
      <c r="N90" s="68" t="s">
        <v>123</v>
      </c>
      <c r="O90" s="68"/>
      <c r="P90" s="68" t="s">
        <v>123</v>
      </c>
      <c r="Q90" s="38" t="str">
        <f>Q89</f>
        <v>-</v>
      </c>
      <c r="R90" s="72" t="s">
        <v>123</v>
      </c>
      <c r="S90" s="39" t="str">
        <f>S89</f>
        <v>-</v>
      </c>
      <c r="T90" s="39" t="str">
        <f>T89</f>
        <v>-</v>
      </c>
      <c r="U90" s="39" t="str">
        <f>U89</f>
        <v>-</v>
      </c>
    </row>
    <row r="91" spans="1:21" ht="12.75" customHeight="1" x14ac:dyDescent="0.2">
      <c r="A91" s="72" t="s">
        <v>174</v>
      </c>
      <c r="B91" s="96" t="s">
        <v>173</v>
      </c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8"/>
    </row>
    <row r="92" spans="1:21" ht="12.75" customHeight="1" x14ac:dyDescent="0.2">
      <c r="A92" s="23" t="s">
        <v>3</v>
      </c>
      <c r="B92" s="101" t="s">
        <v>112</v>
      </c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3"/>
    </row>
    <row r="93" spans="1:21" ht="12.75" customHeight="1" x14ac:dyDescent="0.2">
      <c r="A93" s="24" t="s">
        <v>4</v>
      </c>
      <c r="B93" s="101" t="s">
        <v>66</v>
      </c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3"/>
    </row>
    <row r="94" spans="1:21" ht="12.75" hidden="1" customHeight="1" x14ac:dyDescent="0.2">
      <c r="A94" s="29" t="s">
        <v>170</v>
      </c>
      <c r="B94" s="53"/>
      <c r="C94" s="77"/>
      <c r="D94" s="41"/>
      <c r="E94" s="45"/>
      <c r="F94" s="44"/>
      <c r="G94" s="44"/>
      <c r="H94" s="44"/>
      <c r="I94" s="44"/>
      <c r="J94" s="44"/>
      <c r="K94" s="41"/>
      <c r="L94" s="41"/>
      <c r="M94" s="41"/>
      <c r="N94" s="69"/>
      <c r="O94" s="69"/>
      <c r="P94" s="69"/>
      <c r="Q94" s="78"/>
      <c r="R94" s="79"/>
      <c r="S94" s="79"/>
      <c r="T94" s="79"/>
      <c r="U94" s="79"/>
    </row>
    <row r="95" spans="1:21" ht="12.75" customHeight="1" x14ac:dyDescent="0.2">
      <c r="A95" s="99" t="s">
        <v>64</v>
      </c>
      <c r="B95" s="99"/>
      <c r="C95" s="99"/>
      <c r="D95" s="40">
        <f>SUM(D94:D94)</f>
        <v>0</v>
      </c>
      <c r="E95" s="40" t="s">
        <v>20</v>
      </c>
      <c r="F95" s="28" t="s">
        <v>20</v>
      </c>
      <c r="G95" s="68" t="s">
        <v>123</v>
      </c>
      <c r="H95" s="68" t="s">
        <v>123</v>
      </c>
      <c r="I95" s="54" t="s">
        <v>123</v>
      </c>
      <c r="J95" s="68" t="s">
        <v>123</v>
      </c>
      <c r="K95" s="40">
        <f>SUM(K94:K94)</f>
        <v>0</v>
      </c>
      <c r="L95" s="40">
        <f>SUM(L94:L94)</f>
        <v>0</v>
      </c>
      <c r="M95" s="41">
        <f>SUM(M94:M94)</f>
        <v>0</v>
      </c>
      <c r="N95" s="68" t="s">
        <v>123</v>
      </c>
      <c r="O95" s="68"/>
      <c r="P95" s="68" t="s">
        <v>123</v>
      </c>
      <c r="Q95" s="69" t="s">
        <v>123</v>
      </c>
      <c r="R95" s="69" t="s">
        <v>123</v>
      </c>
      <c r="S95" s="41" t="s">
        <v>123</v>
      </c>
      <c r="T95" s="41" t="s">
        <v>123</v>
      </c>
      <c r="U95" s="41" t="s">
        <v>123</v>
      </c>
    </row>
    <row r="96" spans="1:21" ht="12.75" customHeight="1" x14ac:dyDescent="0.2">
      <c r="A96" s="69" t="s">
        <v>5</v>
      </c>
      <c r="B96" s="94" t="s">
        <v>110</v>
      </c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</row>
    <row r="97" spans="1:21" ht="12.75" hidden="1" customHeight="1" x14ac:dyDescent="0.2">
      <c r="A97" s="29" t="s">
        <v>128</v>
      </c>
      <c r="B97" s="60"/>
      <c r="C97" s="75"/>
      <c r="D97" s="76"/>
      <c r="E97" s="28" t="s">
        <v>20</v>
      </c>
      <c r="F97" s="28" t="s">
        <v>20</v>
      </c>
      <c r="G97" s="28" t="s">
        <v>20</v>
      </c>
      <c r="H97" s="28" t="s">
        <v>20</v>
      </c>
      <c r="I97" s="28" t="s">
        <v>20</v>
      </c>
      <c r="J97" s="28" t="s">
        <v>20</v>
      </c>
      <c r="K97" s="76">
        <v>0</v>
      </c>
      <c r="L97" s="76">
        <f>D97</f>
        <v>0</v>
      </c>
      <c r="M97" s="76">
        <f>D97</f>
        <v>0</v>
      </c>
      <c r="N97" s="70" t="s">
        <v>123</v>
      </c>
      <c r="O97" s="70"/>
      <c r="P97" s="70" t="s">
        <v>123</v>
      </c>
      <c r="Q97" s="70" t="s">
        <v>123</v>
      </c>
      <c r="R97" s="70" t="s">
        <v>123</v>
      </c>
      <c r="S97" s="70" t="s">
        <v>123</v>
      </c>
      <c r="T97" s="70" t="s">
        <v>123</v>
      </c>
      <c r="U97" s="70" t="s">
        <v>123</v>
      </c>
    </row>
    <row r="98" spans="1:21" ht="12.75" customHeight="1" x14ac:dyDescent="0.2">
      <c r="A98" s="99" t="s">
        <v>68</v>
      </c>
      <c r="B98" s="99"/>
      <c r="C98" s="99"/>
      <c r="D98" s="40">
        <f>D97</f>
        <v>0</v>
      </c>
      <c r="E98" s="68" t="s">
        <v>20</v>
      </c>
      <c r="F98" s="68" t="s">
        <v>20</v>
      </c>
      <c r="G98" s="69" t="s">
        <v>123</v>
      </c>
      <c r="H98" s="69" t="s">
        <v>123</v>
      </c>
      <c r="I98" s="69" t="s">
        <v>123</v>
      </c>
      <c r="J98" s="69" t="s">
        <v>123</v>
      </c>
      <c r="K98" s="40">
        <f>K97</f>
        <v>0</v>
      </c>
      <c r="L98" s="40">
        <f>L97</f>
        <v>0</v>
      </c>
      <c r="M98" s="40">
        <f>M97</f>
        <v>0</v>
      </c>
      <c r="N98" s="68" t="s">
        <v>123</v>
      </c>
      <c r="O98" s="68"/>
      <c r="P98" s="68" t="s">
        <v>123</v>
      </c>
      <c r="Q98" s="68" t="s">
        <v>123</v>
      </c>
      <c r="R98" s="68" t="s">
        <v>123</v>
      </c>
      <c r="S98" s="68" t="s">
        <v>123</v>
      </c>
      <c r="T98" s="68" t="s">
        <v>123</v>
      </c>
      <c r="U98" s="68" t="s">
        <v>123</v>
      </c>
    </row>
    <row r="99" spans="1:21" ht="12.75" customHeight="1" x14ac:dyDescent="0.2">
      <c r="A99" s="23" t="s">
        <v>39</v>
      </c>
      <c r="B99" s="95" t="s">
        <v>67</v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</row>
    <row r="100" spans="1:21" ht="12.75" hidden="1" customHeight="1" x14ac:dyDescent="0.2">
      <c r="A100" s="31" t="s">
        <v>127</v>
      </c>
      <c r="B100" s="60"/>
      <c r="C100" s="75"/>
      <c r="D100" s="41"/>
      <c r="E100" s="28"/>
      <c r="F100" s="28"/>
      <c r="G100" s="28"/>
      <c r="H100" s="28"/>
      <c r="I100" s="28"/>
      <c r="J100" s="28"/>
      <c r="K100" s="41"/>
      <c r="L100" s="41"/>
      <c r="M100" s="76"/>
      <c r="N100" s="68" t="s">
        <v>123</v>
      </c>
      <c r="O100" s="68"/>
      <c r="P100" s="68" t="s">
        <v>123</v>
      </c>
      <c r="Q100" s="68" t="s">
        <v>123</v>
      </c>
      <c r="R100" s="68" t="s">
        <v>123</v>
      </c>
      <c r="S100" s="68" t="s">
        <v>123</v>
      </c>
      <c r="T100" s="68" t="s">
        <v>123</v>
      </c>
      <c r="U100" s="68" t="s">
        <v>123</v>
      </c>
    </row>
    <row r="101" spans="1:21" ht="12.75" customHeight="1" x14ac:dyDescent="0.2">
      <c r="A101" s="99" t="s">
        <v>69</v>
      </c>
      <c r="B101" s="99"/>
      <c r="C101" s="99"/>
      <c r="D101" s="40">
        <f>SUM(D100:D100)</f>
        <v>0</v>
      </c>
      <c r="E101" s="69" t="s">
        <v>20</v>
      </c>
      <c r="F101" s="69" t="s">
        <v>20</v>
      </c>
      <c r="G101" s="69" t="s">
        <v>123</v>
      </c>
      <c r="H101" s="69" t="s">
        <v>123</v>
      </c>
      <c r="I101" s="69" t="s">
        <v>123</v>
      </c>
      <c r="J101" s="69" t="s">
        <v>123</v>
      </c>
      <c r="K101" s="40">
        <f>SUM(K100:K100)</f>
        <v>0</v>
      </c>
      <c r="L101" s="40">
        <f>SUM(L100:L100)</f>
        <v>0</v>
      </c>
      <c r="M101" s="40">
        <f>SUM(M100:M100)</f>
        <v>0</v>
      </c>
      <c r="N101" s="68" t="s">
        <v>123</v>
      </c>
      <c r="O101" s="69"/>
      <c r="P101" s="68" t="s">
        <v>123</v>
      </c>
      <c r="Q101" s="68" t="s">
        <v>123</v>
      </c>
      <c r="R101" s="68" t="s">
        <v>123</v>
      </c>
      <c r="S101" s="68" t="s">
        <v>123</v>
      </c>
      <c r="T101" s="68" t="s">
        <v>123</v>
      </c>
      <c r="U101" s="68" t="s">
        <v>123</v>
      </c>
    </row>
    <row r="102" spans="1:21" ht="12.75" customHeight="1" x14ac:dyDescent="0.2">
      <c r="A102" s="99" t="s">
        <v>70</v>
      </c>
      <c r="B102" s="99"/>
      <c r="C102" s="99"/>
      <c r="D102" s="40">
        <f>D95+D98+D101</f>
        <v>0</v>
      </c>
      <c r="E102" s="40" t="str">
        <f>E95</f>
        <v>х </v>
      </c>
      <c r="F102" s="32" t="str">
        <f>F95</f>
        <v>х </v>
      </c>
      <c r="G102" s="68" t="s">
        <v>123</v>
      </c>
      <c r="H102" s="68" t="s">
        <v>123</v>
      </c>
      <c r="I102" s="54" t="s">
        <v>123</v>
      </c>
      <c r="J102" s="68" t="s">
        <v>123</v>
      </c>
      <c r="K102" s="40">
        <f>K95+K98+K101</f>
        <v>0</v>
      </c>
      <c r="L102" s="40">
        <f>L95+L98+L101</f>
        <v>0</v>
      </c>
      <c r="M102" s="40">
        <f>M95+M98+M101</f>
        <v>0</v>
      </c>
      <c r="N102" s="68" t="s">
        <v>123</v>
      </c>
      <c r="O102" s="68"/>
      <c r="P102" s="68" t="s">
        <v>123</v>
      </c>
      <c r="Q102" s="68" t="s">
        <v>123</v>
      </c>
      <c r="R102" s="68" t="s">
        <v>123</v>
      </c>
      <c r="S102" s="68" t="s">
        <v>123</v>
      </c>
      <c r="T102" s="68" t="s">
        <v>123</v>
      </c>
      <c r="U102" s="68" t="s">
        <v>123</v>
      </c>
    </row>
    <row r="103" spans="1:21" ht="12.75" customHeight="1" x14ac:dyDescent="0.2">
      <c r="A103" s="152" t="s">
        <v>175</v>
      </c>
      <c r="B103" s="152"/>
      <c r="C103" s="152"/>
      <c r="D103" s="39">
        <f>D102</f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f>K102</f>
        <v>0</v>
      </c>
      <c r="L103" s="39">
        <f>L102</f>
        <v>0</v>
      </c>
      <c r="M103" s="39">
        <f>D103</f>
        <v>0</v>
      </c>
      <c r="N103" s="68" t="s">
        <v>123</v>
      </c>
      <c r="O103" s="68"/>
      <c r="P103" s="68" t="s">
        <v>123</v>
      </c>
      <c r="Q103" s="38" t="str">
        <f>Q102</f>
        <v>-</v>
      </c>
      <c r="R103" s="72" t="s">
        <v>123</v>
      </c>
      <c r="S103" s="39" t="str">
        <f>S102</f>
        <v>-</v>
      </c>
      <c r="T103" s="39" t="str">
        <f>T102</f>
        <v>-</v>
      </c>
      <c r="U103" s="39" t="str">
        <f>U102</f>
        <v>-</v>
      </c>
    </row>
    <row r="104" spans="1:21" ht="12.75" customHeight="1" x14ac:dyDescent="0.2">
      <c r="A104" s="72" t="s">
        <v>179</v>
      </c>
      <c r="B104" s="96" t="s">
        <v>177</v>
      </c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8"/>
    </row>
    <row r="105" spans="1:21" ht="12.75" customHeight="1" x14ac:dyDescent="0.2">
      <c r="A105" s="23" t="s">
        <v>3</v>
      </c>
      <c r="B105" s="101" t="s">
        <v>112</v>
      </c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3"/>
    </row>
    <row r="106" spans="1:21" ht="12.75" customHeight="1" x14ac:dyDescent="0.2">
      <c r="A106" s="24" t="s">
        <v>4</v>
      </c>
      <c r="B106" s="101" t="s">
        <v>66</v>
      </c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3"/>
    </row>
    <row r="107" spans="1:21" ht="12.75" hidden="1" customHeight="1" x14ac:dyDescent="0.2">
      <c r="A107" s="29" t="s">
        <v>170</v>
      </c>
      <c r="B107" s="53"/>
      <c r="C107" s="77"/>
      <c r="D107" s="41"/>
      <c r="E107" s="45"/>
      <c r="F107" s="44"/>
      <c r="G107" s="44"/>
      <c r="H107" s="44"/>
      <c r="I107" s="44"/>
      <c r="J107" s="44"/>
      <c r="K107" s="41"/>
      <c r="L107" s="41"/>
      <c r="M107" s="41"/>
      <c r="N107" s="69"/>
      <c r="O107" s="69"/>
      <c r="P107" s="69"/>
      <c r="Q107" s="78"/>
      <c r="R107" s="79"/>
      <c r="S107" s="79"/>
      <c r="T107" s="79"/>
      <c r="U107" s="79"/>
    </row>
    <row r="108" spans="1:21" ht="12.75" customHeight="1" x14ac:dyDescent="0.2">
      <c r="A108" s="99" t="s">
        <v>64</v>
      </c>
      <c r="B108" s="99"/>
      <c r="C108" s="99"/>
      <c r="D108" s="40">
        <f>SUM(D107:D107)</f>
        <v>0</v>
      </c>
      <c r="E108" s="40" t="s">
        <v>20</v>
      </c>
      <c r="F108" s="28" t="s">
        <v>20</v>
      </c>
      <c r="G108" s="68" t="s">
        <v>123</v>
      </c>
      <c r="H108" s="68" t="s">
        <v>123</v>
      </c>
      <c r="I108" s="54" t="s">
        <v>123</v>
      </c>
      <c r="J108" s="68" t="s">
        <v>123</v>
      </c>
      <c r="K108" s="40">
        <f>SUM(K107:K107)</f>
        <v>0</v>
      </c>
      <c r="L108" s="40">
        <f>SUM(L107:L107)</f>
        <v>0</v>
      </c>
      <c r="M108" s="41">
        <f>SUM(M107:M107)</f>
        <v>0</v>
      </c>
      <c r="N108" s="68" t="s">
        <v>123</v>
      </c>
      <c r="O108" s="68"/>
      <c r="P108" s="68" t="s">
        <v>123</v>
      </c>
      <c r="Q108" s="69" t="s">
        <v>123</v>
      </c>
      <c r="R108" s="69" t="s">
        <v>123</v>
      </c>
      <c r="S108" s="69" t="s">
        <v>123</v>
      </c>
      <c r="T108" s="69" t="s">
        <v>123</v>
      </c>
      <c r="U108" s="69" t="s">
        <v>123</v>
      </c>
    </row>
    <row r="109" spans="1:21" ht="12.75" customHeight="1" x14ac:dyDescent="0.2">
      <c r="A109" s="69" t="s">
        <v>5</v>
      </c>
      <c r="B109" s="94" t="s">
        <v>110</v>
      </c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</row>
    <row r="110" spans="1:21" ht="12.75" hidden="1" customHeight="1" x14ac:dyDescent="0.2">
      <c r="A110" s="29" t="s">
        <v>128</v>
      </c>
      <c r="B110" s="60"/>
      <c r="C110" s="75"/>
      <c r="D110" s="76"/>
      <c r="E110" s="28" t="s">
        <v>20</v>
      </c>
      <c r="F110" s="28" t="s">
        <v>20</v>
      </c>
      <c r="G110" s="28" t="s">
        <v>20</v>
      </c>
      <c r="H110" s="28" t="s">
        <v>20</v>
      </c>
      <c r="I110" s="28" t="s">
        <v>20</v>
      </c>
      <c r="J110" s="28" t="s">
        <v>20</v>
      </c>
      <c r="K110" s="76">
        <v>0</v>
      </c>
      <c r="L110" s="76">
        <f>D110</f>
        <v>0</v>
      </c>
      <c r="M110" s="76">
        <f>D110</f>
        <v>0</v>
      </c>
      <c r="N110" s="70" t="s">
        <v>123</v>
      </c>
      <c r="O110" s="70"/>
      <c r="P110" s="70" t="s">
        <v>123</v>
      </c>
      <c r="Q110" s="70" t="s">
        <v>123</v>
      </c>
      <c r="R110" s="70" t="s">
        <v>123</v>
      </c>
      <c r="S110" s="70" t="s">
        <v>123</v>
      </c>
      <c r="T110" s="70" t="s">
        <v>123</v>
      </c>
      <c r="U110" s="70" t="s">
        <v>123</v>
      </c>
    </row>
    <row r="111" spans="1:21" ht="12.75" customHeight="1" x14ac:dyDescent="0.2">
      <c r="A111" s="99" t="s">
        <v>68</v>
      </c>
      <c r="B111" s="99"/>
      <c r="C111" s="99"/>
      <c r="D111" s="40">
        <f>D110</f>
        <v>0</v>
      </c>
      <c r="E111" s="68" t="s">
        <v>20</v>
      </c>
      <c r="F111" s="68" t="s">
        <v>20</v>
      </c>
      <c r="G111" s="69" t="s">
        <v>123</v>
      </c>
      <c r="H111" s="69" t="s">
        <v>123</v>
      </c>
      <c r="I111" s="69" t="s">
        <v>123</v>
      </c>
      <c r="J111" s="69" t="s">
        <v>123</v>
      </c>
      <c r="K111" s="40">
        <f>K110</f>
        <v>0</v>
      </c>
      <c r="L111" s="40">
        <f>L110</f>
        <v>0</v>
      </c>
      <c r="M111" s="40">
        <f>M110</f>
        <v>0</v>
      </c>
      <c r="N111" s="68" t="s">
        <v>123</v>
      </c>
      <c r="O111" s="68"/>
      <c r="P111" s="68" t="s">
        <v>123</v>
      </c>
      <c r="Q111" s="68" t="s">
        <v>123</v>
      </c>
      <c r="R111" s="68" t="s">
        <v>123</v>
      </c>
      <c r="S111" s="68" t="s">
        <v>123</v>
      </c>
      <c r="T111" s="68" t="s">
        <v>123</v>
      </c>
      <c r="U111" s="68" t="s">
        <v>123</v>
      </c>
    </row>
    <row r="112" spans="1:21" ht="12.75" customHeight="1" x14ac:dyDescent="0.2">
      <c r="A112" s="23" t="s">
        <v>39</v>
      </c>
      <c r="B112" s="95" t="s">
        <v>67</v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</row>
    <row r="113" spans="1:21" ht="18" customHeight="1" x14ac:dyDescent="0.2">
      <c r="A113" s="31" t="s">
        <v>127</v>
      </c>
      <c r="B113" s="60" t="s">
        <v>238</v>
      </c>
      <c r="C113" s="75" t="s">
        <v>211</v>
      </c>
      <c r="D113" s="41">
        <v>5.35</v>
      </c>
      <c r="E113" s="28" t="s">
        <v>20</v>
      </c>
      <c r="F113" s="28" t="s">
        <v>20</v>
      </c>
      <c r="G113" s="28" t="s">
        <v>20</v>
      </c>
      <c r="H113" s="28" t="s">
        <v>20</v>
      </c>
      <c r="I113" s="28" t="s">
        <v>20</v>
      </c>
      <c r="J113" s="28" t="s">
        <v>20</v>
      </c>
      <c r="K113" s="41">
        <f>D113</f>
        <v>5.35</v>
      </c>
      <c r="L113" s="41">
        <v>0</v>
      </c>
      <c r="M113" s="76">
        <f>D113</f>
        <v>5.35</v>
      </c>
      <c r="N113" s="68" t="s">
        <v>123</v>
      </c>
      <c r="O113" s="68"/>
      <c r="P113" s="68" t="s">
        <v>123</v>
      </c>
      <c r="Q113" s="68" t="s">
        <v>123</v>
      </c>
      <c r="R113" s="68" t="s">
        <v>123</v>
      </c>
      <c r="S113" s="68" t="s">
        <v>123</v>
      </c>
      <c r="T113" s="68" t="s">
        <v>123</v>
      </c>
      <c r="U113" s="68" t="s">
        <v>123</v>
      </c>
    </row>
    <row r="114" spans="1:21" ht="12.75" customHeight="1" x14ac:dyDescent="0.2">
      <c r="A114" s="99" t="s">
        <v>69</v>
      </c>
      <c r="B114" s="99"/>
      <c r="C114" s="99"/>
      <c r="D114" s="40">
        <f>SUM(D113:D113)</f>
        <v>5.35</v>
      </c>
      <c r="E114" s="69" t="s">
        <v>20</v>
      </c>
      <c r="F114" s="69" t="s">
        <v>20</v>
      </c>
      <c r="G114" s="69" t="s">
        <v>123</v>
      </c>
      <c r="H114" s="69" t="s">
        <v>123</v>
      </c>
      <c r="I114" s="69" t="s">
        <v>123</v>
      </c>
      <c r="J114" s="69" t="s">
        <v>123</v>
      </c>
      <c r="K114" s="40">
        <f>SUM(K113:K113)</f>
        <v>5.35</v>
      </c>
      <c r="L114" s="40">
        <f>SUM(L113:L113)</f>
        <v>0</v>
      </c>
      <c r="M114" s="40">
        <f>SUM(M113:M113)</f>
        <v>5.35</v>
      </c>
      <c r="N114" s="68" t="s">
        <v>123</v>
      </c>
      <c r="O114" s="69"/>
      <c r="P114" s="68" t="s">
        <v>123</v>
      </c>
      <c r="Q114" s="68" t="s">
        <v>123</v>
      </c>
      <c r="R114" s="68" t="s">
        <v>123</v>
      </c>
      <c r="S114" s="68" t="s">
        <v>123</v>
      </c>
      <c r="T114" s="68" t="s">
        <v>123</v>
      </c>
      <c r="U114" s="68" t="s">
        <v>123</v>
      </c>
    </row>
    <row r="115" spans="1:21" ht="12.75" customHeight="1" x14ac:dyDescent="0.2">
      <c r="A115" s="99" t="s">
        <v>70</v>
      </c>
      <c r="B115" s="99"/>
      <c r="C115" s="99"/>
      <c r="D115" s="40">
        <f>D108+D111+D114</f>
        <v>5.35</v>
      </c>
      <c r="E115" s="40" t="str">
        <f>E108</f>
        <v>х </v>
      </c>
      <c r="F115" s="32" t="str">
        <f>F108</f>
        <v>х </v>
      </c>
      <c r="G115" s="68" t="s">
        <v>123</v>
      </c>
      <c r="H115" s="68" t="s">
        <v>123</v>
      </c>
      <c r="I115" s="54" t="s">
        <v>123</v>
      </c>
      <c r="J115" s="68" t="s">
        <v>123</v>
      </c>
      <c r="K115" s="40">
        <f>K108+K111+K114</f>
        <v>5.35</v>
      </c>
      <c r="L115" s="40">
        <f>L108+L111+L114</f>
        <v>0</v>
      </c>
      <c r="M115" s="40">
        <f>M108+M111+M114</f>
        <v>5.35</v>
      </c>
      <c r="N115" s="68" t="s">
        <v>123</v>
      </c>
      <c r="O115" s="68"/>
      <c r="P115" s="68" t="s">
        <v>123</v>
      </c>
      <c r="Q115" s="68" t="s">
        <v>123</v>
      </c>
      <c r="R115" s="68" t="s">
        <v>123</v>
      </c>
      <c r="S115" s="68" t="s">
        <v>123</v>
      </c>
      <c r="T115" s="68" t="s">
        <v>123</v>
      </c>
      <c r="U115" s="68" t="s">
        <v>123</v>
      </c>
    </row>
    <row r="116" spans="1:21" ht="12.75" customHeight="1" x14ac:dyDescent="0.2">
      <c r="A116" s="152" t="s">
        <v>180</v>
      </c>
      <c r="B116" s="152"/>
      <c r="C116" s="152"/>
      <c r="D116" s="39">
        <f>D115</f>
        <v>5.35</v>
      </c>
      <c r="E116" s="39">
        <v>5.07</v>
      </c>
      <c r="F116" s="39">
        <v>0</v>
      </c>
      <c r="G116" s="39">
        <v>0</v>
      </c>
      <c r="H116" s="39">
        <v>0</v>
      </c>
      <c r="I116" s="39">
        <f>D116-E116</f>
        <v>0.27999999999999936</v>
      </c>
      <c r="J116" s="39">
        <v>0</v>
      </c>
      <c r="K116" s="39">
        <f>K115</f>
        <v>5.35</v>
      </c>
      <c r="L116" s="39">
        <f>L115</f>
        <v>0</v>
      </c>
      <c r="M116" s="39">
        <f>D116</f>
        <v>5.35</v>
      </c>
      <c r="N116" s="68" t="s">
        <v>123</v>
      </c>
      <c r="O116" s="68"/>
      <c r="P116" s="68" t="s">
        <v>123</v>
      </c>
      <c r="Q116" s="38" t="str">
        <f>Q115</f>
        <v>-</v>
      </c>
      <c r="R116" s="72" t="s">
        <v>123</v>
      </c>
      <c r="S116" s="39" t="str">
        <f>S115</f>
        <v>-</v>
      </c>
      <c r="T116" s="39" t="str">
        <f>T115</f>
        <v>-</v>
      </c>
      <c r="U116" s="39" t="str">
        <f>U115</f>
        <v>-</v>
      </c>
    </row>
    <row r="117" spans="1:21" ht="12.75" customHeight="1" x14ac:dyDescent="0.2">
      <c r="A117" s="72" t="s">
        <v>181</v>
      </c>
      <c r="B117" s="96" t="s">
        <v>178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8"/>
    </row>
    <row r="118" spans="1:21" ht="12.75" customHeight="1" x14ac:dyDescent="0.2">
      <c r="A118" s="23" t="s">
        <v>3</v>
      </c>
      <c r="B118" s="101" t="s">
        <v>112</v>
      </c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3"/>
    </row>
    <row r="119" spans="1:21" ht="12.75" customHeight="1" x14ac:dyDescent="0.2">
      <c r="A119" s="24" t="s">
        <v>4</v>
      </c>
      <c r="B119" s="101" t="s">
        <v>66</v>
      </c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3"/>
    </row>
    <row r="120" spans="1:21" ht="12.75" hidden="1" customHeight="1" x14ac:dyDescent="0.2">
      <c r="A120" s="29" t="s">
        <v>170</v>
      </c>
      <c r="B120" s="53"/>
      <c r="C120" s="77"/>
      <c r="D120" s="41"/>
      <c r="E120" s="45"/>
      <c r="F120" s="44"/>
      <c r="G120" s="44"/>
      <c r="H120" s="44"/>
      <c r="I120" s="44"/>
      <c r="J120" s="44"/>
      <c r="K120" s="41"/>
      <c r="L120" s="41"/>
      <c r="M120" s="41"/>
      <c r="N120" s="69"/>
      <c r="O120" s="69"/>
      <c r="P120" s="69"/>
      <c r="Q120" s="78"/>
      <c r="R120" s="79"/>
      <c r="S120" s="79"/>
      <c r="T120" s="79"/>
      <c r="U120" s="79"/>
    </row>
    <row r="121" spans="1:21" ht="12.75" customHeight="1" x14ac:dyDescent="0.2">
      <c r="A121" s="99" t="s">
        <v>64</v>
      </c>
      <c r="B121" s="99"/>
      <c r="C121" s="99"/>
      <c r="D121" s="40">
        <f>SUM(D120:D120)</f>
        <v>0</v>
      </c>
      <c r="E121" s="40" t="s">
        <v>20</v>
      </c>
      <c r="F121" s="28" t="s">
        <v>20</v>
      </c>
      <c r="G121" s="68" t="s">
        <v>123</v>
      </c>
      <c r="H121" s="68" t="s">
        <v>123</v>
      </c>
      <c r="I121" s="54" t="s">
        <v>123</v>
      </c>
      <c r="J121" s="68" t="s">
        <v>123</v>
      </c>
      <c r="K121" s="40">
        <f>SUM(K120:K120)</f>
        <v>0</v>
      </c>
      <c r="L121" s="40">
        <f>SUM(L120:L120)</f>
        <v>0</v>
      </c>
      <c r="M121" s="41">
        <f>SUM(M120:M120)</f>
        <v>0</v>
      </c>
      <c r="N121" s="68" t="s">
        <v>123</v>
      </c>
      <c r="O121" s="68"/>
      <c r="P121" s="68" t="s">
        <v>123</v>
      </c>
      <c r="Q121" s="69" t="s">
        <v>123</v>
      </c>
      <c r="R121" s="69" t="s">
        <v>123</v>
      </c>
      <c r="S121" s="69" t="s">
        <v>123</v>
      </c>
      <c r="T121" s="69" t="s">
        <v>123</v>
      </c>
      <c r="U121" s="69" t="s">
        <v>123</v>
      </c>
    </row>
    <row r="122" spans="1:21" ht="12.75" customHeight="1" x14ac:dyDescent="0.2">
      <c r="A122" s="69" t="s">
        <v>5</v>
      </c>
      <c r="B122" s="94" t="s">
        <v>110</v>
      </c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</row>
    <row r="123" spans="1:21" ht="12.75" hidden="1" customHeight="1" x14ac:dyDescent="0.2">
      <c r="A123" s="29" t="s">
        <v>128</v>
      </c>
      <c r="B123" s="60"/>
      <c r="C123" s="75"/>
      <c r="D123" s="76"/>
      <c r="E123" s="28" t="s">
        <v>20</v>
      </c>
      <c r="F123" s="28" t="s">
        <v>20</v>
      </c>
      <c r="G123" s="28" t="s">
        <v>20</v>
      </c>
      <c r="H123" s="28" t="s">
        <v>20</v>
      </c>
      <c r="I123" s="28" t="s">
        <v>20</v>
      </c>
      <c r="J123" s="28" t="s">
        <v>20</v>
      </c>
      <c r="K123" s="76">
        <v>0</v>
      </c>
      <c r="L123" s="76">
        <f>D123</f>
        <v>0</v>
      </c>
      <c r="M123" s="76">
        <f>D123</f>
        <v>0</v>
      </c>
      <c r="N123" s="70" t="s">
        <v>123</v>
      </c>
      <c r="O123" s="70"/>
      <c r="P123" s="70" t="s">
        <v>123</v>
      </c>
      <c r="Q123" s="70" t="s">
        <v>123</v>
      </c>
      <c r="R123" s="70" t="s">
        <v>123</v>
      </c>
      <c r="S123" s="70" t="s">
        <v>123</v>
      </c>
      <c r="T123" s="70" t="s">
        <v>123</v>
      </c>
      <c r="U123" s="70" t="s">
        <v>123</v>
      </c>
    </row>
    <row r="124" spans="1:21" ht="12.75" customHeight="1" x14ac:dyDescent="0.2">
      <c r="A124" s="99" t="s">
        <v>68</v>
      </c>
      <c r="B124" s="99"/>
      <c r="C124" s="99"/>
      <c r="D124" s="40">
        <f>D123</f>
        <v>0</v>
      </c>
      <c r="E124" s="68" t="s">
        <v>20</v>
      </c>
      <c r="F124" s="68" t="s">
        <v>20</v>
      </c>
      <c r="G124" s="69" t="s">
        <v>123</v>
      </c>
      <c r="H124" s="69" t="s">
        <v>123</v>
      </c>
      <c r="I124" s="69" t="s">
        <v>123</v>
      </c>
      <c r="J124" s="69" t="s">
        <v>123</v>
      </c>
      <c r="K124" s="40">
        <f>K123</f>
        <v>0</v>
      </c>
      <c r="L124" s="40">
        <f>L123</f>
        <v>0</v>
      </c>
      <c r="M124" s="40">
        <f>M123</f>
        <v>0</v>
      </c>
      <c r="N124" s="68" t="s">
        <v>123</v>
      </c>
      <c r="O124" s="68"/>
      <c r="P124" s="68" t="s">
        <v>123</v>
      </c>
      <c r="Q124" s="68" t="s">
        <v>123</v>
      </c>
      <c r="R124" s="68" t="s">
        <v>123</v>
      </c>
      <c r="S124" s="68" t="s">
        <v>123</v>
      </c>
      <c r="T124" s="68" t="s">
        <v>123</v>
      </c>
      <c r="U124" s="68" t="s">
        <v>123</v>
      </c>
    </row>
    <row r="125" spans="1:21" ht="12.75" customHeight="1" x14ac:dyDescent="0.2">
      <c r="A125" s="23" t="s">
        <v>39</v>
      </c>
      <c r="B125" s="95" t="s">
        <v>67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</row>
    <row r="126" spans="1:21" ht="18.75" customHeight="1" x14ac:dyDescent="0.2">
      <c r="A126" s="31" t="s">
        <v>127</v>
      </c>
      <c r="B126" s="60" t="s">
        <v>238</v>
      </c>
      <c r="C126" s="75" t="s">
        <v>130</v>
      </c>
      <c r="D126" s="41">
        <v>0.77</v>
      </c>
      <c r="E126" s="28" t="s">
        <v>44</v>
      </c>
      <c r="F126" s="28" t="s">
        <v>44</v>
      </c>
      <c r="G126" s="28" t="s">
        <v>44</v>
      </c>
      <c r="H126" s="28" t="s">
        <v>44</v>
      </c>
      <c r="I126" s="28" t="s">
        <v>44</v>
      </c>
      <c r="J126" s="28" t="s">
        <v>44</v>
      </c>
      <c r="K126" s="41">
        <f>D126</f>
        <v>0.77</v>
      </c>
      <c r="L126" s="41">
        <v>0</v>
      </c>
      <c r="M126" s="76">
        <f>D126</f>
        <v>0.77</v>
      </c>
      <c r="N126" s="68" t="s">
        <v>123</v>
      </c>
      <c r="O126" s="68"/>
      <c r="P126" s="68" t="s">
        <v>123</v>
      </c>
      <c r="Q126" s="68" t="s">
        <v>123</v>
      </c>
      <c r="R126" s="68" t="s">
        <v>123</v>
      </c>
      <c r="S126" s="68" t="s">
        <v>123</v>
      </c>
      <c r="T126" s="68" t="s">
        <v>123</v>
      </c>
      <c r="U126" s="68" t="s">
        <v>123</v>
      </c>
    </row>
    <row r="127" spans="1:21" ht="12.75" customHeight="1" x14ac:dyDescent="0.2">
      <c r="A127" s="99" t="s">
        <v>69</v>
      </c>
      <c r="B127" s="99"/>
      <c r="C127" s="99"/>
      <c r="D127" s="40">
        <f>SUM(D126:D126)</f>
        <v>0.77</v>
      </c>
      <c r="E127" s="69" t="s">
        <v>20</v>
      </c>
      <c r="F127" s="69" t="s">
        <v>20</v>
      </c>
      <c r="G127" s="69" t="s">
        <v>123</v>
      </c>
      <c r="H127" s="69" t="s">
        <v>123</v>
      </c>
      <c r="I127" s="69" t="s">
        <v>123</v>
      </c>
      <c r="J127" s="69" t="s">
        <v>123</v>
      </c>
      <c r="K127" s="40">
        <f>SUM(K126:K126)</f>
        <v>0.77</v>
      </c>
      <c r="L127" s="40">
        <f>SUM(L126:L126)</f>
        <v>0</v>
      </c>
      <c r="M127" s="40">
        <f>SUM(M126:M126)</f>
        <v>0.77</v>
      </c>
      <c r="N127" s="68" t="s">
        <v>123</v>
      </c>
      <c r="O127" s="69"/>
      <c r="P127" s="68" t="s">
        <v>123</v>
      </c>
      <c r="Q127" s="68" t="s">
        <v>123</v>
      </c>
      <c r="R127" s="68" t="s">
        <v>123</v>
      </c>
      <c r="S127" s="68" t="s">
        <v>123</v>
      </c>
      <c r="T127" s="68" t="s">
        <v>123</v>
      </c>
      <c r="U127" s="68" t="s">
        <v>123</v>
      </c>
    </row>
    <row r="128" spans="1:21" ht="12.75" customHeight="1" x14ac:dyDescent="0.2">
      <c r="A128" s="99" t="s">
        <v>70</v>
      </c>
      <c r="B128" s="99"/>
      <c r="C128" s="99"/>
      <c r="D128" s="40">
        <f>D121+D124+D127</f>
        <v>0.77</v>
      </c>
      <c r="E128" s="40" t="str">
        <f>E121</f>
        <v>х </v>
      </c>
      <c r="F128" s="32" t="str">
        <f>F121</f>
        <v>х </v>
      </c>
      <c r="G128" s="68" t="s">
        <v>123</v>
      </c>
      <c r="H128" s="68" t="s">
        <v>123</v>
      </c>
      <c r="I128" s="54" t="s">
        <v>123</v>
      </c>
      <c r="J128" s="68" t="s">
        <v>123</v>
      </c>
      <c r="K128" s="40">
        <f>K121+K124+K127</f>
        <v>0.77</v>
      </c>
      <c r="L128" s="40">
        <f>L121+L124+L127</f>
        <v>0</v>
      </c>
      <c r="M128" s="40">
        <f>M121+M124+M127</f>
        <v>0.77</v>
      </c>
      <c r="N128" s="68" t="s">
        <v>123</v>
      </c>
      <c r="O128" s="68"/>
      <c r="P128" s="68" t="s">
        <v>123</v>
      </c>
      <c r="Q128" s="68" t="s">
        <v>123</v>
      </c>
      <c r="R128" s="68" t="s">
        <v>123</v>
      </c>
      <c r="S128" s="68" t="s">
        <v>123</v>
      </c>
      <c r="T128" s="68" t="s">
        <v>123</v>
      </c>
      <c r="U128" s="68" t="s">
        <v>123</v>
      </c>
    </row>
    <row r="129" spans="1:21" ht="12.75" customHeight="1" x14ac:dyDescent="0.2">
      <c r="A129" s="152" t="s">
        <v>182</v>
      </c>
      <c r="B129" s="152"/>
      <c r="C129" s="152"/>
      <c r="D129" s="39">
        <f>D128</f>
        <v>0.77</v>
      </c>
      <c r="E129" s="39">
        <v>0.51</v>
      </c>
      <c r="F129" s="39">
        <v>0</v>
      </c>
      <c r="G129" s="39">
        <v>0</v>
      </c>
      <c r="H129" s="39">
        <v>0</v>
      </c>
      <c r="I129" s="39">
        <f>D129-E129</f>
        <v>0.26</v>
      </c>
      <c r="J129" s="39">
        <v>0</v>
      </c>
      <c r="K129" s="39">
        <f>K128</f>
        <v>0.77</v>
      </c>
      <c r="L129" s="39">
        <f>L128</f>
        <v>0</v>
      </c>
      <c r="M129" s="39">
        <f>D129</f>
        <v>0.77</v>
      </c>
      <c r="N129" s="68" t="s">
        <v>123</v>
      </c>
      <c r="O129" s="68"/>
      <c r="P129" s="68" t="s">
        <v>123</v>
      </c>
      <c r="Q129" s="38" t="str">
        <f>Q128</f>
        <v>-</v>
      </c>
      <c r="R129" s="72" t="s">
        <v>123</v>
      </c>
      <c r="S129" s="39" t="str">
        <f>S128</f>
        <v>-</v>
      </c>
      <c r="T129" s="39" t="str">
        <f>T128</f>
        <v>-</v>
      </c>
      <c r="U129" s="39" t="str">
        <f>U128</f>
        <v>-</v>
      </c>
    </row>
    <row r="130" spans="1:21" ht="12.75" customHeight="1" x14ac:dyDescent="0.2">
      <c r="A130" s="72" t="s">
        <v>184</v>
      </c>
      <c r="B130" s="96" t="s">
        <v>183</v>
      </c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8"/>
    </row>
    <row r="131" spans="1:21" ht="12.75" customHeight="1" x14ac:dyDescent="0.2">
      <c r="A131" s="23" t="s">
        <v>3</v>
      </c>
      <c r="B131" s="101" t="s">
        <v>112</v>
      </c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3"/>
    </row>
    <row r="132" spans="1:21" ht="12.75" customHeight="1" x14ac:dyDescent="0.2">
      <c r="A132" s="24" t="s">
        <v>4</v>
      </c>
      <c r="B132" s="101" t="s">
        <v>66</v>
      </c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3"/>
    </row>
    <row r="133" spans="1:21" ht="12.75" hidden="1" customHeight="1" x14ac:dyDescent="0.2">
      <c r="A133" s="29" t="s">
        <v>170</v>
      </c>
      <c r="B133" s="53"/>
      <c r="C133" s="77"/>
      <c r="D133" s="41"/>
      <c r="E133" s="45"/>
      <c r="F133" s="44"/>
      <c r="G133" s="44"/>
      <c r="H133" s="44"/>
      <c r="I133" s="44"/>
      <c r="J133" s="44"/>
      <c r="K133" s="41"/>
      <c r="L133" s="41"/>
      <c r="M133" s="41"/>
      <c r="N133" s="69"/>
      <c r="O133" s="69"/>
      <c r="P133" s="69"/>
      <c r="Q133" s="78"/>
      <c r="R133" s="79"/>
      <c r="S133" s="79"/>
      <c r="T133" s="79"/>
      <c r="U133" s="79"/>
    </row>
    <row r="134" spans="1:21" ht="12.75" customHeight="1" x14ac:dyDescent="0.2">
      <c r="A134" s="99" t="s">
        <v>64</v>
      </c>
      <c r="B134" s="99"/>
      <c r="C134" s="99"/>
      <c r="D134" s="40">
        <f>SUM(D133:D133)</f>
        <v>0</v>
      </c>
      <c r="E134" s="40" t="s">
        <v>20</v>
      </c>
      <c r="F134" s="28" t="s">
        <v>20</v>
      </c>
      <c r="G134" s="68" t="s">
        <v>123</v>
      </c>
      <c r="H134" s="68" t="s">
        <v>123</v>
      </c>
      <c r="I134" s="54" t="e">
        <f>#REF!</f>
        <v>#REF!</v>
      </c>
      <c r="J134" s="68" t="s">
        <v>123</v>
      </c>
      <c r="K134" s="40">
        <f>SUM(K133:K133)</f>
        <v>0</v>
      </c>
      <c r="L134" s="40">
        <f>SUM(L133:L133)</f>
        <v>0</v>
      </c>
      <c r="M134" s="41">
        <f>SUM(M133:M133)</f>
        <v>0</v>
      </c>
      <c r="N134" s="68" t="s">
        <v>123</v>
      </c>
      <c r="O134" s="68"/>
      <c r="P134" s="68" t="s">
        <v>123</v>
      </c>
      <c r="Q134" s="69" t="s">
        <v>123</v>
      </c>
      <c r="R134" s="69" t="s">
        <v>123</v>
      </c>
      <c r="S134" s="69" t="s">
        <v>123</v>
      </c>
      <c r="T134" s="69" t="s">
        <v>123</v>
      </c>
      <c r="U134" s="69" t="s">
        <v>123</v>
      </c>
    </row>
    <row r="135" spans="1:21" ht="12.75" customHeight="1" x14ac:dyDescent="0.2">
      <c r="A135" s="69" t="s">
        <v>5</v>
      </c>
      <c r="B135" s="94" t="s">
        <v>110</v>
      </c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</row>
    <row r="136" spans="1:21" ht="84.75" customHeight="1" x14ac:dyDescent="0.2">
      <c r="A136" s="29" t="s">
        <v>128</v>
      </c>
      <c r="B136" s="60" t="s">
        <v>230</v>
      </c>
      <c r="C136" s="75" t="s">
        <v>187</v>
      </c>
      <c r="D136" s="76">
        <v>59.83</v>
      </c>
      <c r="E136" s="28" t="s">
        <v>20</v>
      </c>
      <c r="F136" s="28" t="s">
        <v>20</v>
      </c>
      <c r="G136" s="28" t="s">
        <v>20</v>
      </c>
      <c r="H136" s="28" t="s">
        <v>20</v>
      </c>
      <c r="I136" s="28" t="s">
        <v>20</v>
      </c>
      <c r="J136" s="28" t="s">
        <v>20</v>
      </c>
      <c r="K136" s="76">
        <v>0</v>
      </c>
      <c r="L136" s="76">
        <f>D136</f>
        <v>59.83</v>
      </c>
      <c r="M136" s="76">
        <f>D136</f>
        <v>59.83</v>
      </c>
      <c r="N136" s="70" t="s">
        <v>123</v>
      </c>
      <c r="O136" s="70"/>
      <c r="P136" s="70" t="s">
        <v>123</v>
      </c>
      <c r="Q136" s="70" t="s">
        <v>123</v>
      </c>
      <c r="R136" s="70" t="s">
        <v>123</v>
      </c>
      <c r="S136" s="70" t="s">
        <v>123</v>
      </c>
      <c r="T136" s="70" t="s">
        <v>123</v>
      </c>
      <c r="U136" s="70" t="s">
        <v>123</v>
      </c>
    </row>
    <row r="137" spans="1:21" ht="12.75" customHeight="1" x14ac:dyDescent="0.2">
      <c r="A137" s="99" t="s">
        <v>68</v>
      </c>
      <c r="B137" s="99"/>
      <c r="C137" s="99"/>
      <c r="D137" s="40">
        <f>D136</f>
        <v>59.83</v>
      </c>
      <c r="E137" s="68" t="s">
        <v>20</v>
      </c>
      <c r="F137" s="68" t="s">
        <v>20</v>
      </c>
      <c r="G137" s="69" t="s">
        <v>123</v>
      </c>
      <c r="H137" s="69" t="s">
        <v>123</v>
      </c>
      <c r="I137" s="69" t="s">
        <v>123</v>
      </c>
      <c r="J137" s="69" t="s">
        <v>123</v>
      </c>
      <c r="K137" s="40">
        <f>K136</f>
        <v>0</v>
      </c>
      <c r="L137" s="40">
        <f>L136</f>
        <v>59.83</v>
      </c>
      <c r="M137" s="40">
        <f>M136</f>
        <v>59.83</v>
      </c>
      <c r="N137" s="68" t="s">
        <v>123</v>
      </c>
      <c r="O137" s="68"/>
      <c r="P137" s="68" t="s">
        <v>123</v>
      </c>
      <c r="Q137" s="68" t="s">
        <v>123</v>
      </c>
      <c r="R137" s="68" t="s">
        <v>123</v>
      </c>
      <c r="S137" s="68" t="s">
        <v>123</v>
      </c>
      <c r="T137" s="68" t="s">
        <v>123</v>
      </c>
      <c r="U137" s="68" t="s">
        <v>123</v>
      </c>
    </row>
    <row r="138" spans="1:21" ht="12.75" customHeight="1" x14ac:dyDescent="0.2">
      <c r="A138" s="23" t="s">
        <v>39</v>
      </c>
      <c r="B138" s="95" t="s">
        <v>67</v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</row>
    <row r="139" spans="1:21" ht="24.75" customHeight="1" x14ac:dyDescent="0.2">
      <c r="A139" s="31" t="s">
        <v>127</v>
      </c>
      <c r="B139" s="60" t="s">
        <v>199</v>
      </c>
      <c r="C139" s="75" t="s">
        <v>129</v>
      </c>
      <c r="D139" s="41">
        <v>117.11</v>
      </c>
      <c r="E139" s="28" t="s">
        <v>44</v>
      </c>
      <c r="F139" s="28" t="s">
        <v>44</v>
      </c>
      <c r="G139" s="28" t="s">
        <v>44</v>
      </c>
      <c r="H139" s="28" t="s">
        <v>44</v>
      </c>
      <c r="I139" s="28" t="s">
        <v>44</v>
      </c>
      <c r="J139" s="28" t="s">
        <v>44</v>
      </c>
      <c r="K139" s="41">
        <f>D139</f>
        <v>117.11</v>
      </c>
      <c r="L139" s="41">
        <v>0</v>
      </c>
      <c r="M139" s="76">
        <f>D139</f>
        <v>117.11</v>
      </c>
      <c r="N139" s="68" t="s">
        <v>123</v>
      </c>
      <c r="O139" s="68"/>
      <c r="P139" s="68" t="s">
        <v>123</v>
      </c>
      <c r="Q139" s="68" t="s">
        <v>123</v>
      </c>
      <c r="R139" s="68" t="s">
        <v>123</v>
      </c>
      <c r="S139" s="68" t="s">
        <v>123</v>
      </c>
      <c r="T139" s="68" t="s">
        <v>123</v>
      </c>
      <c r="U139" s="68" t="s">
        <v>123</v>
      </c>
    </row>
    <row r="140" spans="1:21" ht="12.75" customHeight="1" x14ac:dyDescent="0.2">
      <c r="A140" s="99" t="s">
        <v>69</v>
      </c>
      <c r="B140" s="99"/>
      <c r="C140" s="99"/>
      <c r="D140" s="40">
        <f>SUM(D139:D139)</f>
        <v>117.11</v>
      </c>
      <c r="E140" s="69" t="s">
        <v>20</v>
      </c>
      <c r="F140" s="69" t="s">
        <v>20</v>
      </c>
      <c r="G140" s="69" t="s">
        <v>123</v>
      </c>
      <c r="H140" s="69" t="s">
        <v>123</v>
      </c>
      <c r="I140" s="69" t="s">
        <v>123</v>
      </c>
      <c r="J140" s="69" t="s">
        <v>123</v>
      </c>
      <c r="K140" s="40">
        <f>SUM(K139:K139)</f>
        <v>117.11</v>
      </c>
      <c r="L140" s="40">
        <f>SUM(L139:L139)</f>
        <v>0</v>
      </c>
      <c r="M140" s="40">
        <f>SUM(M139:M139)</f>
        <v>117.11</v>
      </c>
      <c r="N140" s="68" t="s">
        <v>123</v>
      </c>
      <c r="O140" s="69"/>
      <c r="P140" s="68" t="s">
        <v>123</v>
      </c>
      <c r="Q140" s="68" t="s">
        <v>123</v>
      </c>
      <c r="R140" s="68" t="s">
        <v>123</v>
      </c>
      <c r="S140" s="68" t="s">
        <v>123</v>
      </c>
      <c r="T140" s="68" t="s">
        <v>123</v>
      </c>
      <c r="U140" s="68" t="s">
        <v>123</v>
      </c>
    </row>
    <row r="141" spans="1:21" ht="12.75" customHeight="1" x14ac:dyDescent="0.2">
      <c r="A141" s="99" t="s">
        <v>70</v>
      </c>
      <c r="B141" s="99"/>
      <c r="C141" s="99"/>
      <c r="D141" s="40">
        <f>D134+D137+D140</f>
        <v>176.94</v>
      </c>
      <c r="E141" s="40" t="str">
        <f>E134</f>
        <v>х </v>
      </c>
      <c r="F141" s="32" t="str">
        <f>F134</f>
        <v>х </v>
      </c>
      <c r="G141" s="68" t="s">
        <v>123</v>
      </c>
      <c r="H141" s="68" t="s">
        <v>123</v>
      </c>
      <c r="I141" s="54" t="s">
        <v>123</v>
      </c>
      <c r="J141" s="68" t="s">
        <v>123</v>
      </c>
      <c r="K141" s="40">
        <f>K134+K137+K140</f>
        <v>117.11</v>
      </c>
      <c r="L141" s="40">
        <f>L134+L137+L140</f>
        <v>59.83</v>
      </c>
      <c r="M141" s="40">
        <f>M134+M137+M140</f>
        <v>176.94</v>
      </c>
      <c r="N141" s="68" t="s">
        <v>123</v>
      </c>
      <c r="O141" s="68"/>
      <c r="P141" s="68" t="s">
        <v>123</v>
      </c>
      <c r="Q141" s="68" t="s">
        <v>123</v>
      </c>
      <c r="R141" s="68" t="s">
        <v>123</v>
      </c>
      <c r="S141" s="68" t="s">
        <v>123</v>
      </c>
      <c r="T141" s="68" t="s">
        <v>123</v>
      </c>
      <c r="U141" s="68" t="s">
        <v>123</v>
      </c>
    </row>
    <row r="142" spans="1:21" ht="12.75" customHeight="1" x14ac:dyDescent="0.2">
      <c r="A142" s="152" t="s">
        <v>185</v>
      </c>
      <c r="B142" s="152"/>
      <c r="C142" s="152"/>
      <c r="D142" s="39">
        <f>D141</f>
        <v>176.94</v>
      </c>
      <c r="E142" s="39">
        <v>3.2</v>
      </c>
      <c r="F142" s="39">
        <v>0</v>
      </c>
      <c r="G142" s="39">
        <v>0</v>
      </c>
      <c r="H142" s="39">
        <v>0</v>
      </c>
      <c r="I142" s="39">
        <f>D142-E142</f>
        <v>173.74</v>
      </c>
      <c r="J142" s="39">
        <v>0</v>
      </c>
      <c r="K142" s="39">
        <f>K141</f>
        <v>117.11</v>
      </c>
      <c r="L142" s="39">
        <f>L141</f>
        <v>59.83</v>
      </c>
      <c r="M142" s="39">
        <f>D142</f>
        <v>176.94</v>
      </c>
      <c r="N142" s="68" t="s">
        <v>123</v>
      </c>
      <c r="O142" s="68"/>
      <c r="P142" s="68" t="s">
        <v>123</v>
      </c>
      <c r="Q142" s="38" t="str">
        <f>Q141</f>
        <v>-</v>
      </c>
      <c r="R142" s="72" t="s">
        <v>123</v>
      </c>
      <c r="S142" s="39" t="str">
        <f>S141</f>
        <v>-</v>
      </c>
      <c r="T142" s="39" t="str">
        <f>T141</f>
        <v>-</v>
      </c>
      <c r="U142" s="39" t="str">
        <f>U141</f>
        <v>-</v>
      </c>
    </row>
    <row r="143" spans="1:21" ht="12.75" customHeight="1" x14ac:dyDescent="0.2">
      <c r="A143" s="72" t="s">
        <v>189</v>
      </c>
      <c r="B143" s="96" t="s">
        <v>186</v>
      </c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8"/>
    </row>
    <row r="144" spans="1:21" ht="12.75" customHeight="1" x14ac:dyDescent="0.2">
      <c r="A144" s="23" t="s">
        <v>3</v>
      </c>
      <c r="B144" s="101" t="s">
        <v>112</v>
      </c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3"/>
    </row>
    <row r="145" spans="1:21" ht="12.75" customHeight="1" x14ac:dyDescent="0.2">
      <c r="A145" s="24" t="s">
        <v>4</v>
      </c>
      <c r="B145" s="101" t="s">
        <v>66</v>
      </c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3"/>
    </row>
    <row r="146" spans="1:21" ht="12.75" hidden="1" customHeight="1" x14ac:dyDescent="0.2">
      <c r="A146" s="29" t="s">
        <v>170</v>
      </c>
      <c r="B146" s="53"/>
      <c r="C146" s="77"/>
      <c r="D146" s="41"/>
      <c r="E146" s="45"/>
      <c r="F146" s="44"/>
      <c r="G146" s="44"/>
      <c r="H146" s="44"/>
      <c r="I146" s="44"/>
      <c r="J146" s="44"/>
      <c r="K146" s="41"/>
      <c r="L146" s="41"/>
      <c r="M146" s="41"/>
      <c r="N146" s="69"/>
      <c r="O146" s="69"/>
      <c r="P146" s="69"/>
      <c r="Q146" s="78"/>
      <c r="R146" s="79"/>
      <c r="S146" s="79"/>
      <c r="T146" s="79"/>
      <c r="U146" s="79"/>
    </row>
    <row r="147" spans="1:21" ht="12.75" customHeight="1" x14ac:dyDescent="0.2">
      <c r="A147" s="99" t="s">
        <v>64</v>
      </c>
      <c r="B147" s="99"/>
      <c r="C147" s="99"/>
      <c r="D147" s="40">
        <f>SUM(D146:D146)</f>
        <v>0</v>
      </c>
      <c r="E147" s="40" t="s">
        <v>20</v>
      </c>
      <c r="F147" s="28" t="s">
        <v>20</v>
      </c>
      <c r="G147" s="68" t="s">
        <v>123</v>
      </c>
      <c r="H147" s="68" t="s">
        <v>123</v>
      </c>
      <c r="I147" s="54" t="e">
        <f>#REF!</f>
        <v>#REF!</v>
      </c>
      <c r="J147" s="68" t="s">
        <v>123</v>
      </c>
      <c r="K147" s="40">
        <f>SUM(K146:K146)</f>
        <v>0</v>
      </c>
      <c r="L147" s="40">
        <f>SUM(L146:L146)</f>
        <v>0</v>
      </c>
      <c r="M147" s="41">
        <f>SUM(M146:M146)</f>
        <v>0</v>
      </c>
      <c r="N147" s="68" t="s">
        <v>123</v>
      </c>
      <c r="O147" s="68"/>
      <c r="P147" s="68" t="s">
        <v>123</v>
      </c>
      <c r="Q147" s="69" t="s">
        <v>123</v>
      </c>
      <c r="R147" s="69" t="s">
        <v>123</v>
      </c>
      <c r="S147" s="69" t="s">
        <v>123</v>
      </c>
      <c r="T147" s="69" t="s">
        <v>123</v>
      </c>
      <c r="U147" s="69" t="s">
        <v>123</v>
      </c>
    </row>
    <row r="148" spans="1:21" ht="12" x14ac:dyDescent="0.2">
      <c r="A148" s="69" t="s">
        <v>5</v>
      </c>
      <c r="B148" s="94" t="s">
        <v>110</v>
      </c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</row>
    <row r="149" spans="1:21" ht="84" x14ac:dyDescent="0.2">
      <c r="A149" s="29" t="s">
        <v>128</v>
      </c>
      <c r="B149" s="60" t="s">
        <v>230</v>
      </c>
      <c r="C149" s="75" t="s">
        <v>129</v>
      </c>
      <c r="D149" s="76">
        <v>59.83</v>
      </c>
      <c r="E149" s="28" t="s">
        <v>20</v>
      </c>
      <c r="F149" s="28" t="s">
        <v>20</v>
      </c>
      <c r="G149" s="28" t="s">
        <v>20</v>
      </c>
      <c r="H149" s="28" t="s">
        <v>20</v>
      </c>
      <c r="I149" s="28" t="s">
        <v>20</v>
      </c>
      <c r="J149" s="28" t="s">
        <v>20</v>
      </c>
      <c r="K149" s="76">
        <v>0</v>
      </c>
      <c r="L149" s="76">
        <f>D149</f>
        <v>59.83</v>
      </c>
      <c r="M149" s="76">
        <f>D149</f>
        <v>59.83</v>
      </c>
      <c r="N149" s="70" t="s">
        <v>123</v>
      </c>
      <c r="O149" s="70"/>
      <c r="P149" s="70" t="s">
        <v>123</v>
      </c>
      <c r="Q149" s="70" t="s">
        <v>123</v>
      </c>
      <c r="R149" s="70" t="s">
        <v>123</v>
      </c>
      <c r="S149" s="70" t="s">
        <v>123</v>
      </c>
      <c r="T149" s="70" t="s">
        <v>123</v>
      </c>
      <c r="U149" s="70" t="s">
        <v>123</v>
      </c>
    </row>
    <row r="150" spans="1:21" ht="12" x14ac:dyDescent="0.2">
      <c r="A150" s="99" t="s">
        <v>68</v>
      </c>
      <c r="B150" s="99"/>
      <c r="C150" s="99"/>
      <c r="D150" s="40">
        <f>D149</f>
        <v>59.83</v>
      </c>
      <c r="E150" s="68" t="s">
        <v>20</v>
      </c>
      <c r="F150" s="68" t="s">
        <v>20</v>
      </c>
      <c r="G150" s="69" t="s">
        <v>123</v>
      </c>
      <c r="H150" s="69" t="s">
        <v>123</v>
      </c>
      <c r="I150" s="69" t="s">
        <v>123</v>
      </c>
      <c r="J150" s="69" t="s">
        <v>123</v>
      </c>
      <c r="K150" s="40">
        <f>K149</f>
        <v>0</v>
      </c>
      <c r="L150" s="40">
        <f>L149</f>
        <v>59.83</v>
      </c>
      <c r="M150" s="40">
        <f>M149</f>
        <v>59.83</v>
      </c>
      <c r="N150" s="68" t="s">
        <v>123</v>
      </c>
      <c r="O150" s="68"/>
      <c r="P150" s="68" t="s">
        <v>123</v>
      </c>
      <c r="Q150" s="68" t="s">
        <v>123</v>
      </c>
      <c r="R150" s="68" t="s">
        <v>123</v>
      </c>
      <c r="S150" s="68" t="s">
        <v>123</v>
      </c>
      <c r="T150" s="68" t="s">
        <v>123</v>
      </c>
      <c r="U150" s="68" t="s">
        <v>123</v>
      </c>
    </row>
    <row r="151" spans="1:21" ht="12.75" customHeight="1" x14ac:dyDescent="0.2">
      <c r="A151" s="23" t="s">
        <v>39</v>
      </c>
      <c r="B151" s="95" t="s">
        <v>67</v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</row>
    <row r="152" spans="1:21" ht="26.25" customHeight="1" x14ac:dyDescent="0.2">
      <c r="A152" s="31" t="s">
        <v>127</v>
      </c>
      <c r="B152" s="60" t="s">
        <v>134</v>
      </c>
      <c r="C152" s="75" t="s">
        <v>129</v>
      </c>
      <c r="D152" s="41">
        <v>117.11</v>
      </c>
      <c r="E152" s="28" t="s">
        <v>44</v>
      </c>
      <c r="F152" s="28" t="s">
        <v>44</v>
      </c>
      <c r="G152" s="28" t="s">
        <v>44</v>
      </c>
      <c r="H152" s="28" t="s">
        <v>44</v>
      </c>
      <c r="I152" s="28" t="s">
        <v>44</v>
      </c>
      <c r="J152" s="28" t="s">
        <v>44</v>
      </c>
      <c r="K152" s="41">
        <f>D152</f>
        <v>117.11</v>
      </c>
      <c r="L152" s="41">
        <v>0</v>
      </c>
      <c r="M152" s="76">
        <f>D152</f>
        <v>117.11</v>
      </c>
      <c r="N152" s="68" t="s">
        <v>123</v>
      </c>
      <c r="O152" s="68"/>
      <c r="P152" s="68" t="s">
        <v>123</v>
      </c>
      <c r="Q152" s="68" t="s">
        <v>123</v>
      </c>
      <c r="R152" s="68" t="s">
        <v>123</v>
      </c>
      <c r="S152" s="68" t="s">
        <v>123</v>
      </c>
      <c r="T152" s="68" t="s">
        <v>123</v>
      </c>
      <c r="U152" s="68" t="s">
        <v>123</v>
      </c>
    </row>
    <row r="153" spans="1:21" ht="12.75" customHeight="1" x14ac:dyDescent="0.2">
      <c r="A153" s="99" t="s">
        <v>69</v>
      </c>
      <c r="B153" s="99"/>
      <c r="C153" s="99"/>
      <c r="D153" s="40">
        <f>SUM(D152:D152)</f>
        <v>117.11</v>
      </c>
      <c r="E153" s="69" t="s">
        <v>20</v>
      </c>
      <c r="F153" s="69" t="s">
        <v>20</v>
      </c>
      <c r="G153" s="69" t="s">
        <v>123</v>
      </c>
      <c r="H153" s="69" t="s">
        <v>123</v>
      </c>
      <c r="I153" s="69" t="s">
        <v>123</v>
      </c>
      <c r="J153" s="69" t="s">
        <v>123</v>
      </c>
      <c r="K153" s="40">
        <f>SUM(K152:K152)</f>
        <v>117.11</v>
      </c>
      <c r="L153" s="40">
        <f>SUM(L152:L152)</f>
        <v>0</v>
      </c>
      <c r="M153" s="40">
        <f>SUM(M152:M152)</f>
        <v>117.11</v>
      </c>
      <c r="N153" s="68" t="s">
        <v>123</v>
      </c>
      <c r="O153" s="69"/>
      <c r="P153" s="68" t="s">
        <v>123</v>
      </c>
      <c r="Q153" s="68" t="s">
        <v>123</v>
      </c>
      <c r="R153" s="68" t="s">
        <v>123</v>
      </c>
      <c r="S153" s="68" t="s">
        <v>123</v>
      </c>
      <c r="T153" s="68" t="s">
        <v>123</v>
      </c>
      <c r="U153" s="68" t="s">
        <v>123</v>
      </c>
    </row>
    <row r="154" spans="1:21" ht="12.75" customHeight="1" x14ac:dyDescent="0.2">
      <c r="A154" s="99" t="s">
        <v>70</v>
      </c>
      <c r="B154" s="99"/>
      <c r="C154" s="99"/>
      <c r="D154" s="40">
        <f>D147+D150+D153</f>
        <v>176.94</v>
      </c>
      <c r="E154" s="40" t="str">
        <f>E147</f>
        <v>х </v>
      </c>
      <c r="F154" s="32" t="str">
        <f>F147</f>
        <v>х </v>
      </c>
      <c r="G154" s="68" t="s">
        <v>123</v>
      </c>
      <c r="H154" s="68" t="s">
        <v>123</v>
      </c>
      <c r="I154" s="54" t="s">
        <v>123</v>
      </c>
      <c r="J154" s="68" t="s">
        <v>123</v>
      </c>
      <c r="K154" s="40">
        <f>K147+K150+K153</f>
        <v>117.11</v>
      </c>
      <c r="L154" s="40">
        <f>L147+L150+L153</f>
        <v>59.83</v>
      </c>
      <c r="M154" s="40">
        <f>M147+M150+M153</f>
        <v>176.94</v>
      </c>
      <c r="N154" s="68" t="s">
        <v>123</v>
      </c>
      <c r="O154" s="68"/>
      <c r="P154" s="68" t="s">
        <v>123</v>
      </c>
      <c r="Q154" s="68" t="s">
        <v>123</v>
      </c>
      <c r="R154" s="68" t="s">
        <v>123</v>
      </c>
      <c r="S154" s="68" t="s">
        <v>123</v>
      </c>
      <c r="T154" s="68" t="s">
        <v>123</v>
      </c>
      <c r="U154" s="68" t="s">
        <v>123</v>
      </c>
    </row>
    <row r="155" spans="1:21" ht="12.75" customHeight="1" x14ac:dyDescent="0.2">
      <c r="A155" s="152" t="s">
        <v>190</v>
      </c>
      <c r="B155" s="152"/>
      <c r="C155" s="152"/>
      <c r="D155" s="39">
        <f>D154</f>
        <v>176.94</v>
      </c>
      <c r="E155" s="39">
        <v>0.56999999999999995</v>
      </c>
      <c r="F155" s="39">
        <v>0</v>
      </c>
      <c r="G155" s="39">
        <v>0</v>
      </c>
      <c r="H155" s="39">
        <v>0</v>
      </c>
      <c r="I155" s="39">
        <f>D155-E155</f>
        <v>176.37</v>
      </c>
      <c r="J155" s="39">
        <v>0</v>
      </c>
      <c r="K155" s="39">
        <f>K154</f>
        <v>117.11</v>
      </c>
      <c r="L155" s="39">
        <f>L154</f>
        <v>59.83</v>
      </c>
      <c r="M155" s="39">
        <f>D155</f>
        <v>176.94</v>
      </c>
      <c r="N155" s="68" t="s">
        <v>123</v>
      </c>
      <c r="O155" s="68"/>
      <c r="P155" s="68" t="s">
        <v>123</v>
      </c>
      <c r="Q155" s="38" t="str">
        <f>Q154</f>
        <v>-</v>
      </c>
      <c r="R155" s="72" t="s">
        <v>123</v>
      </c>
      <c r="S155" s="39" t="str">
        <f>S154</f>
        <v>-</v>
      </c>
      <c r="T155" s="39" t="str">
        <f>T154</f>
        <v>-</v>
      </c>
      <c r="U155" s="39" t="str">
        <f>U154</f>
        <v>-</v>
      </c>
    </row>
    <row r="156" spans="1:21" ht="12.75" customHeight="1" x14ac:dyDescent="0.2">
      <c r="A156" s="72" t="s">
        <v>191</v>
      </c>
      <c r="B156" s="96" t="s">
        <v>188</v>
      </c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8"/>
    </row>
    <row r="157" spans="1:21" ht="12.75" customHeight="1" x14ac:dyDescent="0.2">
      <c r="A157" s="23" t="s">
        <v>3</v>
      </c>
      <c r="B157" s="101" t="s">
        <v>112</v>
      </c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3"/>
    </row>
    <row r="158" spans="1:21" ht="12.75" customHeight="1" x14ac:dyDescent="0.2">
      <c r="A158" s="24" t="s">
        <v>4</v>
      </c>
      <c r="B158" s="101" t="s">
        <v>66</v>
      </c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3"/>
    </row>
    <row r="159" spans="1:21" ht="12.75" hidden="1" customHeight="1" x14ac:dyDescent="0.2">
      <c r="A159" s="29" t="s">
        <v>170</v>
      </c>
      <c r="B159" s="53"/>
      <c r="C159" s="77"/>
      <c r="D159" s="41"/>
      <c r="E159" s="45"/>
      <c r="F159" s="44"/>
      <c r="G159" s="44"/>
      <c r="H159" s="44"/>
      <c r="I159" s="44"/>
      <c r="J159" s="44"/>
      <c r="K159" s="41"/>
      <c r="L159" s="41"/>
      <c r="M159" s="41"/>
      <c r="N159" s="69"/>
      <c r="O159" s="69"/>
      <c r="P159" s="69"/>
      <c r="Q159" s="78"/>
      <c r="R159" s="79"/>
      <c r="S159" s="79"/>
      <c r="T159" s="79"/>
      <c r="U159" s="79"/>
    </row>
    <row r="160" spans="1:21" ht="12.75" customHeight="1" x14ac:dyDescent="0.2">
      <c r="A160" s="99" t="s">
        <v>64</v>
      </c>
      <c r="B160" s="99"/>
      <c r="C160" s="99"/>
      <c r="D160" s="40">
        <f>SUM(D159:D159)</f>
        <v>0</v>
      </c>
      <c r="E160" s="40" t="s">
        <v>20</v>
      </c>
      <c r="F160" s="28" t="s">
        <v>20</v>
      </c>
      <c r="G160" s="68" t="s">
        <v>123</v>
      </c>
      <c r="H160" s="68" t="s">
        <v>123</v>
      </c>
      <c r="I160" s="54" t="e">
        <f>#REF!</f>
        <v>#REF!</v>
      </c>
      <c r="J160" s="68" t="s">
        <v>123</v>
      </c>
      <c r="K160" s="40">
        <f>SUM(K159:K159)</f>
        <v>0</v>
      </c>
      <c r="L160" s="40">
        <f>SUM(L159:L159)</f>
        <v>0</v>
      </c>
      <c r="M160" s="41">
        <f>SUM(M159:M159)</f>
        <v>0</v>
      </c>
      <c r="N160" s="68" t="s">
        <v>123</v>
      </c>
      <c r="O160" s="68"/>
      <c r="P160" s="68" t="s">
        <v>123</v>
      </c>
      <c r="Q160" s="69" t="s">
        <v>123</v>
      </c>
      <c r="R160" s="69" t="s">
        <v>123</v>
      </c>
      <c r="S160" s="69" t="s">
        <v>123</v>
      </c>
      <c r="T160" s="69" t="s">
        <v>123</v>
      </c>
      <c r="U160" s="69" t="s">
        <v>123</v>
      </c>
    </row>
    <row r="161" spans="1:21" ht="12.75" customHeight="1" x14ac:dyDescent="0.2">
      <c r="A161" s="69" t="s">
        <v>5</v>
      </c>
      <c r="B161" s="94" t="s">
        <v>110</v>
      </c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</row>
    <row r="162" spans="1:21" ht="12.75" hidden="1" customHeight="1" x14ac:dyDescent="0.2">
      <c r="A162" s="29" t="s">
        <v>128</v>
      </c>
      <c r="B162" s="60"/>
      <c r="C162" s="75"/>
      <c r="D162" s="76"/>
      <c r="E162" s="28" t="s">
        <v>20</v>
      </c>
      <c r="F162" s="28" t="s">
        <v>20</v>
      </c>
      <c r="G162" s="28" t="s">
        <v>20</v>
      </c>
      <c r="H162" s="28" t="s">
        <v>20</v>
      </c>
      <c r="I162" s="28" t="s">
        <v>20</v>
      </c>
      <c r="J162" s="28" t="s">
        <v>20</v>
      </c>
      <c r="K162" s="76">
        <v>0</v>
      </c>
      <c r="L162" s="76">
        <f>D162</f>
        <v>0</v>
      </c>
      <c r="M162" s="76">
        <f>D162</f>
        <v>0</v>
      </c>
      <c r="N162" s="70" t="s">
        <v>123</v>
      </c>
      <c r="O162" s="70"/>
      <c r="P162" s="70" t="s">
        <v>123</v>
      </c>
      <c r="Q162" s="70" t="s">
        <v>123</v>
      </c>
      <c r="R162" s="70" t="s">
        <v>123</v>
      </c>
      <c r="S162" s="70" t="s">
        <v>123</v>
      </c>
      <c r="T162" s="70" t="s">
        <v>123</v>
      </c>
      <c r="U162" s="70" t="s">
        <v>123</v>
      </c>
    </row>
    <row r="163" spans="1:21" ht="12.75" customHeight="1" x14ac:dyDescent="0.2">
      <c r="A163" s="99" t="s">
        <v>68</v>
      </c>
      <c r="B163" s="99"/>
      <c r="C163" s="99"/>
      <c r="D163" s="40">
        <f>D162</f>
        <v>0</v>
      </c>
      <c r="E163" s="68" t="s">
        <v>20</v>
      </c>
      <c r="F163" s="68" t="s">
        <v>20</v>
      </c>
      <c r="G163" s="69" t="s">
        <v>123</v>
      </c>
      <c r="H163" s="69" t="s">
        <v>123</v>
      </c>
      <c r="I163" s="69" t="s">
        <v>123</v>
      </c>
      <c r="J163" s="69" t="s">
        <v>123</v>
      </c>
      <c r="K163" s="40">
        <f>K162</f>
        <v>0</v>
      </c>
      <c r="L163" s="40">
        <f>L162</f>
        <v>0</v>
      </c>
      <c r="M163" s="40">
        <f>M162</f>
        <v>0</v>
      </c>
      <c r="N163" s="68" t="s">
        <v>123</v>
      </c>
      <c r="O163" s="68"/>
      <c r="P163" s="68" t="s">
        <v>123</v>
      </c>
      <c r="Q163" s="68" t="s">
        <v>123</v>
      </c>
      <c r="R163" s="68" t="s">
        <v>123</v>
      </c>
      <c r="S163" s="68" t="s">
        <v>123</v>
      </c>
      <c r="T163" s="68" t="s">
        <v>123</v>
      </c>
      <c r="U163" s="68" t="s">
        <v>123</v>
      </c>
    </row>
    <row r="164" spans="1:21" ht="12.75" customHeight="1" x14ac:dyDescent="0.2">
      <c r="A164" s="23" t="s">
        <v>39</v>
      </c>
      <c r="B164" s="95" t="s">
        <v>67</v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</row>
    <row r="165" spans="1:21" ht="18.75" customHeight="1" x14ac:dyDescent="0.2">
      <c r="A165" s="31" t="s">
        <v>127</v>
      </c>
      <c r="B165" s="60" t="s">
        <v>200</v>
      </c>
      <c r="C165" s="75" t="s">
        <v>212</v>
      </c>
      <c r="D165" s="41">
        <v>2.13</v>
      </c>
      <c r="E165" s="28" t="s">
        <v>44</v>
      </c>
      <c r="F165" s="28" t="s">
        <v>44</v>
      </c>
      <c r="G165" s="28" t="s">
        <v>44</v>
      </c>
      <c r="H165" s="28" t="s">
        <v>44</v>
      </c>
      <c r="I165" s="28" t="s">
        <v>44</v>
      </c>
      <c r="J165" s="28" t="s">
        <v>44</v>
      </c>
      <c r="K165" s="41">
        <f>D165</f>
        <v>2.13</v>
      </c>
      <c r="L165" s="41">
        <v>0</v>
      </c>
      <c r="M165" s="76">
        <f>D165</f>
        <v>2.13</v>
      </c>
      <c r="N165" s="68" t="s">
        <v>123</v>
      </c>
      <c r="O165" s="68"/>
      <c r="P165" s="68" t="s">
        <v>123</v>
      </c>
      <c r="Q165" s="68" t="s">
        <v>123</v>
      </c>
      <c r="R165" s="68" t="s">
        <v>123</v>
      </c>
      <c r="S165" s="68" t="s">
        <v>123</v>
      </c>
      <c r="T165" s="68" t="s">
        <v>123</v>
      </c>
      <c r="U165" s="68" t="s">
        <v>123</v>
      </c>
    </row>
    <row r="166" spans="1:21" ht="12.75" customHeight="1" x14ac:dyDescent="0.2">
      <c r="A166" s="99" t="s">
        <v>69</v>
      </c>
      <c r="B166" s="99"/>
      <c r="C166" s="99"/>
      <c r="D166" s="40">
        <f>SUM(D165:D165)</f>
        <v>2.13</v>
      </c>
      <c r="E166" s="69" t="s">
        <v>20</v>
      </c>
      <c r="F166" s="69" t="s">
        <v>20</v>
      </c>
      <c r="G166" s="69" t="s">
        <v>123</v>
      </c>
      <c r="H166" s="69" t="s">
        <v>123</v>
      </c>
      <c r="I166" s="69" t="s">
        <v>123</v>
      </c>
      <c r="J166" s="69" t="s">
        <v>123</v>
      </c>
      <c r="K166" s="40">
        <f>SUM(K165:K165)</f>
        <v>2.13</v>
      </c>
      <c r="L166" s="40">
        <f>SUM(L165:L165)</f>
        <v>0</v>
      </c>
      <c r="M166" s="40">
        <f>SUM(M165:M165)</f>
        <v>2.13</v>
      </c>
      <c r="N166" s="68" t="s">
        <v>123</v>
      </c>
      <c r="O166" s="69"/>
      <c r="P166" s="68" t="s">
        <v>123</v>
      </c>
      <c r="Q166" s="68" t="s">
        <v>123</v>
      </c>
      <c r="R166" s="68" t="s">
        <v>123</v>
      </c>
      <c r="S166" s="68" t="s">
        <v>123</v>
      </c>
      <c r="T166" s="68" t="s">
        <v>123</v>
      </c>
      <c r="U166" s="68" t="s">
        <v>123</v>
      </c>
    </row>
    <row r="167" spans="1:21" ht="12.75" customHeight="1" x14ac:dyDescent="0.2">
      <c r="A167" s="99" t="s">
        <v>70</v>
      </c>
      <c r="B167" s="99"/>
      <c r="C167" s="99"/>
      <c r="D167" s="40">
        <f>D160+D163+D166</f>
        <v>2.13</v>
      </c>
      <c r="E167" s="40" t="str">
        <f>E160</f>
        <v>х </v>
      </c>
      <c r="F167" s="32" t="str">
        <f>F160</f>
        <v>х </v>
      </c>
      <c r="G167" s="68" t="s">
        <v>123</v>
      </c>
      <c r="H167" s="68" t="s">
        <v>123</v>
      </c>
      <c r="I167" s="54" t="s">
        <v>123</v>
      </c>
      <c r="J167" s="68" t="s">
        <v>123</v>
      </c>
      <c r="K167" s="40">
        <f>K160+K163+K166</f>
        <v>2.13</v>
      </c>
      <c r="L167" s="40">
        <f>L160+L163+L166</f>
        <v>0</v>
      </c>
      <c r="M167" s="40">
        <f>M160+M163+M166</f>
        <v>2.13</v>
      </c>
      <c r="N167" s="68" t="s">
        <v>123</v>
      </c>
      <c r="O167" s="68"/>
      <c r="P167" s="68" t="s">
        <v>123</v>
      </c>
      <c r="Q167" s="68" t="s">
        <v>123</v>
      </c>
      <c r="R167" s="68" t="s">
        <v>123</v>
      </c>
      <c r="S167" s="68" t="s">
        <v>123</v>
      </c>
      <c r="T167" s="68" t="s">
        <v>123</v>
      </c>
      <c r="U167" s="68" t="s">
        <v>123</v>
      </c>
    </row>
    <row r="168" spans="1:21" ht="12.75" customHeight="1" x14ac:dyDescent="0.2">
      <c r="A168" s="152" t="s">
        <v>192</v>
      </c>
      <c r="B168" s="152"/>
      <c r="C168" s="152"/>
      <c r="D168" s="39">
        <f>D167</f>
        <v>2.13</v>
      </c>
      <c r="E168" s="39">
        <v>2.09</v>
      </c>
      <c r="F168" s="39">
        <v>0</v>
      </c>
      <c r="G168" s="39">
        <v>0</v>
      </c>
      <c r="H168" s="39">
        <v>0</v>
      </c>
      <c r="I168" s="39">
        <f>D168-E168</f>
        <v>4.0000000000000036E-2</v>
      </c>
      <c r="J168" s="39">
        <v>0</v>
      </c>
      <c r="K168" s="39">
        <f>K167</f>
        <v>2.13</v>
      </c>
      <c r="L168" s="39">
        <f>L167</f>
        <v>0</v>
      </c>
      <c r="M168" s="39">
        <f>D168</f>
        <v>2.13</v>
      </c>
      <c r="N168" s="68" t="s">
        <v>123</v>
      </c>
      <c r="O168" s="68"/>
      <c r="P168" s="68" t="s">
        <v>123</v>
      </c>
      <c r="Q168" s="38" t="str">
        <f>Q167</f>
        <v>-</v>
      </c>
      <c r="R168" s="72" t="s">
        <v>123</v>
      </c>
      <c r="S168" s="39" t="str">
        <f>S167</f>
        <v>-</v>
      </c>
      <c r="T168" s="39" t="str">
        <f>T167</f>
        <v>-</v>
      </c>
      <c r="U168" s="39" t="str">
        <f>U167</f>
        <v>-</v>
      </c>
    </row>
    <row r="169" spans="1:21" ht="12.75" customHeight="1" x14ac:dyDescent="0.2">
      <c r="A169" s="72" t="s">
        <v>193</v>
      </c>
      <c r="B169" s="96" t="s">
        <v>194</v>
      </c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8"/>
    </row>
    <row r="170" spans="1:21" ht="12.75" customHeight="1" x14ac:dyDescent="0.2">
      <c r="A170" s="23" t="s">
        <v>3</v>
      </c>
      <c r="B170" s="101" t="s">
        <v>112</v>
      </c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3"/>
    </row>
    <row r="171" spans="1:21" ht="12.75" customHeight="1" x14ac:dyDescent="0.2">
      <c r="A171" s="24" t="s">
        <v>4</v>
      </c>
      <c r="B171" s="101" t="s">
        <v>66</v>
      </c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3"/>
    </row>
    <row r="172" spans="1:21" ht="12.75" hidden="1" customHeight="1" x14ac:dyDescent="0.2">
      <c r="A172" s="29" t="s">
        <v>170</v>
      </c>
      <c r="B172" s="53"/>
      <c r="C172" s="77"/>
      <c r="D172" s="41"/>
      <c r="E172" s="45"/>
      <c r="F172" s="44"/>
      <c r="G172" s="44"/>
      <c r="H172" s="44"/>
      <c r="I172" s="44"/>
      <c r="J172" s="44"/>
      <c r="K172" s="41"/>
      <c r="L172" s="41"/>
      <c r="M172" s="41"/>
      <c r="N172" s="69"/>
      <c r="O172" s="69"/>
      <c r="P172" s="69"/>
      <c r="Q172" s="78"/>
      <c r="R172" s="79"/>
      <c r="S172" s="79"/>
      <c r="T172" s="79"/>
      <c r="U172" s="79"/>
    </row>
    <row r="173" spans="1:21" ht="12.75" customHeight="1" x14ac:dyDescent="0.2">
      <c r="A173" s="99" t="s">
        <v>64</v>
      </c>
      <c r="B173" s="99"/>
      <c r="C173" s="99"/>
      <c r="D173" s="40">
        <f>SUM(D172:D172)</f>
        <v>0</v>
      </c>
      <c r="E173" s="40" t="s">
        <v>20</v>
      </c>
      <c r="F173" s="28" t="s">
        <v>20</v>
      </c>
      <c r="G173" s="68" t="s">
        <v>123</v>
      </c>
      <c r="H173" s="68" t="s">
        <v>123</v>
      </c>
      <c r="I173" s="54" t="e">
        <f>#REF!</f>
        <v>#REF!</v>
      </c>
      <c r="J173" s="68" t="s">
        <v>123</v>
      </c>
      <c r="K173" s="40">
        <f>SUM(K172:K172)</f>
        <v>0</v>
      </c>
      <c r="L173" s="40">
        <f>SUM(L172:L172)</f>
        <v>0</v>
      </c>
      <c r="M173" s="41">
        <f>SUM(M172:M172)</f>
        <v>0</v>
      </c>
      <c r="N173" s="68" t="s">
        <v>123</v>
      </c>
      <c r="O173" s="68"/>
      <c r="P173" s="68" t="s">
        <v>123</v>
      </c>
      <c r="Q173" s="69" t="s">
        <v>123</v>
      </c>
      <c r="R173" s="69" t="s">
        <v>123</v>
      </c>
      <c r="S173" s="69" t="s">
        <v>123</v>
      </c>
      <c r="T173" s="69" t="s">
        <v>123</v>
      </c>
      <c r="U173" s="69" t="s">
        <v>123</v>
      </c>
    </row>
    <row r="174" spans="1:21" ht="12.75" customHeight="1" x14ac:dyDescent="0.2">
      <c r="A174" s="69" t="s">
        <v>5</v>
      </c>
      <c r="B174" s="94" t="s">
        <v>110</v>
      </c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</row>
    <row r="175" spans="1:21" ht="85.5" customHeight="1" x14ac:dyDescent="0.2">
      <c r="A175" s="29" t="s">
        <v>128</v>
      </c>
      <c r="B175" s="60" t="s">
        <v>230</v>
      </c>
      <c r="C175" s="75" t="s">
        <v>129</v>
      </c>
      <c r="D175" s="76">
        <v>59.83</v>
      </c>
      <c r="E175" s="28" t="s">
        <v>20</v>
      </c>
      <c r="F175" s="28" t="s">
        <v>20</v>
      </c>
      <c r="G175" s="28" t="s">
        <v>20</v>
      </c>
      <c r="H175" s="28" t="s">
        <v>20</v>
      </c>
      <c r="I175" s="28" t="s">
        <v>20</v>
      </c>
      <c r="J175" s="28" t="s">
        <v>20</v>
      </c>
      <c r="K175" s="76">
        <v>0</v>
      </c>
      <c r="L175" s="76">
        <f>D175</f>
        <v>59.83</v>
      </c>
      <c r="M175" s="76">
        <f>D175</f>
        <v>59.83</v>
      </c>
      <c r="N175" s="70" t="s">
        <v>123</v>
      </c>
      <c r="O175" s="70"/>
      <c r="P175" s="70" t="s">
        <v>123</v>
      </c>
      <c r="Q175" s="70" t="s">
        <v>123</v>
      </c>
      <c r="R175" s="70" t="s">
        <v>123</v>
      </c>
      <c r="S175" s="70" t="s">
        <v>123</v>
      </c>
      <c r="T175" s="70" t="s">
        <v>123</v>
      </c>
      <c r="U175" s="70" t="s">
        <v>123</v>
      </c>
    </row>
    <row r="176" spans="1:21" ht="12.75" customHeight="1" x14ac:dyDescent="0.2">
      <c r="A176" s="99" t="s">
        <v>68</v>
      </c>
      <c r="B176" s="99"/>
      <c r="C176" s="99"/>
      <c r="D176" s="40">
        <f>D175</f>
        <v>59.83</v>
      </c>
      <c r="E176" s="68" t="s">
        <v>20</v>
      </c>
      <c r="F176" s="68" t="s">
        <v>20</v>
      </c>
      <c r="G176" s="69" t="s">
        <v>123</v>
      </c>
      <c r="H176" s="69" t="s">
        <v>123</v>
      </c>
      <c r="I176" s="69" t="s">
        <v>123</v>
      </c>
      <c r="J176" s="69" t="s">
        <v>123</v>
      </c>
      <c r="K176" s="40">
        <f>K175</f>
        <v>0</v>
      </c>
      <c r="L176" s="40">
        <f>L175</f>
        <v>59.83</v>
      </c>
      <c r="M176" s="40">
        <f>M175</f>
        <v>59.83</v>
      </c>
      <c r="N176" s="68" t="s">
        <v>123</v>
      </c>
      <c r="O176" s="68"/>
      <c r="P176" s="68" t="s">
        <v>123</v>
      </c>
      <c r="Q176" s="68" t="s">
        <v>123</v>
      </c>
      <c r="R176" s="68" t="s">
        <v>123</v>
      </c>
      <c r="S176" s="68" t="s">
        <v>123</v>
      </c>
      <c r="T176" s="68" t="s">
        <v>123</v>
      </c>
      <c r="U176" s="68" t="s">
        <v>123</v>
      </c>
    </row>
    <row r="177" spans="1:21" ht="12.75" customHeight="1" x14ac:dyDescent="0.2">
      <c r="A177" s="23" t="s">
        <v>39</v>
      </c>
      <c r="B177" s="95" t="s">
        <v>67</v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</row>
    <row r="178" spans="1:21" ht="12.75" hidden="1" customHeight="1" x14ac:dyDescent="0.2">
      <c r="A178" s="31" t="s">
        <v>127</v>
      </c>
      <c r="B178" s="18"/>
      <c r="C178" s="75"/>
      <c r="D178" s="41"/>
      <c r="E178" s="28"/>
      <c r="F178" s="28"/>
      <c r="G178" s="28"/>
      <c r="H178" s="28"/>
      <c r="I178" s="28"/>
      <c r="J178" s="28"/>
      <c r="K178" s="41"/>
      <c r="L178" s="41"/>
      <c r="M178" s="76"/>
      <c r="N178" s="68" t="s">
        <v>123</v>
      </c>
      <c r="O178" s="68"/>
      <c r="P178" s="68" t="s">
        <v>123</v>
      </c>
      <c r="Q178" s="68" t="s">
        <v>123</v>
      </c>
      <c r="R178" s="68" t="s">
        <v>123</v>
      </c>
      <c r="S178" s="68" t="s">
        <v>123</v>
      </c>
      <c r="T178" s="68" t="s">
        <v>123</v>
      </c>
      <c r="U178" s="68" t="s">
        <v>123</v>
      </c>
    </row>
    <row r="179" spans="1:21" ht="12.75" customHeight="1" x14ac:dyDescent="0.2">
      <c r="A179" s="99" t="s">
        <v>69</v>
      </c>
      <c r="B179" s="99"/>
      <c r="C179" s="99"/>
      <c r="D179" s="40">
        <f>SUM(D178:D178)</f>
        <v>0</v>
      </c>
      <c r="E179" s="69" t="s">
        <v>20</v>
      </c>
      <c r="F179" s="69" t="s">
        <v>20</v>
      </c>
      <c r="G179" s="69" t="s">
        <v>123</v>
      </c>
      <c r="H179" s="69" t="s">
        <v>123</v>
      </c>
      <c r="I179" s="69" t="s">
        <v>123</v>
      </c>
      <c r="J179" s="69" t="s">
        <v>123</v>
      </c>
      <c r="K179" s="40">
        <f>SUM(K178:K178)</f>
        <v>0</v>
      </c>
      <c r="L179" s="40">
        <f>SUM(L178:L178)</f>
        <v>0</v>
      </c>
      <c r="M179" s="40">
        <f>SUM(M178:M178)</f>
        <v>0</v>
      </c>
      <c r="N179" s="68" t="s">
        <v>123</v>
      </c>
      <c r="O179" s="69"/>
      <c r="P179" s="68" t="s">
        <v>123</v>
      </c>
      <c r="Q179" s="68" t="s">
        <v>123</v>
      </c>
      <c r="R179" s="68" t="s">
        <v>123</v>
      </c>
      <c r="S179" s="68" t="s">
        <v>123</v>
      </c>
      <c r="T179" s="68" t="s">
        <v>123</v>
      </c>
      <c r="U179" s="68" t="s">
        <v>123</v>
      </c>
    </row>
    <row r="180" spans="1:21" ht="12.75" customHeight="1" x14ac:dyDescent="0.2">
      <c r="A180" s="99" t="s">
        <v>70</v>
      </c>
      <c r="B180" s="99"/>
      <c r="C180" s="99"/>
      <c r="D180" s="40">
        <f>D173+D176+D179</f>
        <v>59.83</v>
      </c>
      <c r="E180" s="40" t="str">
        <f>E173</f>
        <v>х </v>
      </c>
      <c r="F180" s="32" t="str">
        <f>F173</f>
        <v>х </v>
      </c>
      <c r="G180" s="68" t="s">
        <v>123</v>
      </c>
      <c r="H180" s="68" t="s">
        <v>123</v>
      </c>
      <c r="I180" s="54" t="s">
        <v>123</v>
      </c>
      <c r="J180" s="68" t="s">
        <v>123</v>
      </c>
      <c r="K180" s="40">
        <f>K173+K176+K179</f>
        <v>0</v>
      </c>
      <c r="L180" s="40">
        <f>L173+L176+L179</f>
        <v>59.83</v>
      </c>
      <c r="M180" s="40">
        <f>M173+M176+M179</f>
        <v>59.83</v>
      </c>
      <c r="N180" s="68" t="s">
        <v>123</v>
      </c>
      <c r="O180" s="68"/>
      <c r="P180" s="68" t="s">
        <v>123</v>
      </c>
      <c r="Q180" s="68" t="s">
        <v>123</v>
      </c>
      <c r="R180" s="68" t="s">
        <v>123</v>
      </c>
      <c r="S180" s="68" t="s">
        <v>123</v>
      </c>
      <c r="T180" s="68" t="s">
        <v>123</v>
      </c>
      <c r="U180" s="68" t="s">
        <v>123</v>
      </c>
    </row>
    <row r="181" spans="1:21" ht="12.75" customHeight="1" x14ac:dyDescent="0.2">
      <c r="A181" s="152" t="s">
        <v>195</v>
      </c>
      <c r="B181" s="152"/>
      <c r="C181" s="152"/>
      <c r="D181" s="39">
        <f>D180</f>
        <v>59.83</v>
      </c>
      <c r="E181" s="39">
        <v>0</v>
      </c>
      <c r="F181" s="39">
        <v>0</v>
      </c>
      <c r="G181" s="39">
        <v>0</v>
      </c>
      <c r="H181" s="39">
        <v>0</v>
      </c>
      <c r="I181" s="39">
        <f>D181-E181</f>
        <v>59.83</v>
      </c>
      <c r="J181" s="39">
        <v>0</v>
      </c>
      <c r="K181" s="39">
        <f>K180</f>
        <v>0</v>
      </c>
      <c r="L181" s="39">
        <f>L180</f>
        <v>59.83</v>
      </c>
      <c r="M181" s="39">
        <f>D181</f>
        <v>59.83</v>
      </c>
      <c r="N181" s="68" t="s">
        <v>123</v>
      </c>
      <c r="O181" s="68"/>
      <c r="P181" s="68" t="s">
        <v>123</v>
      </c>
      <c r="Q181" s="38" t="str">
        <f>Q180</f>
        <v>-</v>
      </c>
      <c r="R181" s="72" t="s">
        <v>123</v>
      </c>
      <c r="S181" s="39" t="str">
        <f>S180</f>
        <v>-</v>
      </c>
      <c r="T181" s="39" t="str">
        <f>T180</f>
        <v>-</v>
      </c>
      <c r="U181" s="39" t="str">
        <f>U180</f>
        <v>-</v>
      </c>
    </row>
    <row r="182" spans="1:21" ht="12.75" customHeight="1" x14ac:dyDescent="0.2">
      <c r="A182" s="72" t="s">
        <v>197</v>
      </c>
      <c r="B182" s="96" t="s">
        <v>196</v>
      </c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8"/>
    </row>
    <row r="183" spans="1:21" ht="12.75" customHeight="1" x14ac:dyDescent="0.2">
      <c r="A183" s="23" t="s">
        <v>3</v>
      </c>
      <c r="B183" s="101" t="s">
        <v>112</v>
      </c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3"/>
    </row>
    <row r="184" spans="1:21" ht="12.75" customHeight="1" x14ac:dyDescent="0.2">
      <c r="A184" s="24" t="s">
        <v>4</v>
      </c>
      <c r="B184" s="101" t="s">
        <v>66</v>
      </c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3"/>
    </row>
    <row r="185" spans="1:21" ht="12.75" hidden="1" customHeight="1" x14ac:dyDescent="0.2">
      <c r="A185" s="29" t="s">
        <v>170</v>
      </c>
      <c r="B185" s="53"/>
      <c r="C185" s="77"/>
      <c r="D185" s="41"/>
      <c r="E185" s="45"/>
      <c r="F185" s="44"/>
      <c r="G185" s="44"/>
      <c r="H185" s="44"/>
      <c r="I185" s="44"/>
      <c r="J185" s="44"/>
      <c r="K185" s="41"/>
      <c r="L185" s="41"/>
      <c r="M185" s="41"/>
      <c r="N185" s="69"/>
      <c r="O185" s="69"/>
      <c r="P185" s="69"/>
      <c r="Q185" s="78"/>
      <c r="R185" s="79"/>
      <c r="S185" s="79"/>
      <c r="T185" s="79"/>
      <c r="U185" s="79"/>
    </row>
    <row r="186" spans="1:21" ht="12.75" customHeight="1" x14ac:dyDescent="0.2">
      <c r="A186" s="99" t="s">
        <v>64</v>
      </c>
      <c r="B186" s="99"/>
      <c r="C186" s="99"/>
      <c r="D186" s="40">
        <f>SUM(D185:D185)</f>
        <v>0</v>
      </c>
      <c r="E186" s="40" t="s">
        <v>20</v>
      </c>
      <c r="F186" s="28" t="s">
        <v>20</v>
      </c>
      <c r="G186" s="68" t="s">
        <v>123</v>
      </c>
      <c r="H186" s="68" t="s">
        <v>123</v>
      </c>
      <c r="I186" s="54" t="s">
        <v>123</v>
      </c>
      <c r="J186" s="68" t="s">
        <v>123</v>
      </c>
      <c r="K186" s="40">
        <f>SUM(K185:K185)</f>
        <v>0</v>
      </c>
      <c r="L186" s="40">
        <f>SUM(L185:L185)</f>
        <v>0</v>
      </c>
      <c r="M186" s="41">
        <f>SUM(M185:M185)</f>
        <v>0</v>
      </c>
      <c r="N186" s="68" t="s">
        <v>123</v>
      </c>
      <c r="O186" s="68"/>
      <c r="P186" s="68" t="s">
        <v>123</v>
      </c>
      <c r="Q186" s="69" t="s">
        <v>123</v>
      </c>
      <c r="R186" s="69" t="s">
        <v>123</v>
      </c>
      <c r="S186" s="69" t="s">
        <v>123</v>
      </c>
      <c r="T186" s="69" t="s">
        <v>123</v>
      </c>
      <c r="U186" s="69" t="s">
        <v>123</v>
      </c>
    </row>
    <row r="187" spans="1:21" ht="12.75" customHeight="1" x14ac:dyDescent="0.2">
      <c r="A187" s="69" t="s">
        <v>5</v>
      </c>
      <c r="B187" s="94" t="s">
        <v>110</v>
      </c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</row>
    <row r="188" spans="1:21" ht="84" customHeight="1" x14ac:dyDescent="0.2">
      <c r="A188" s="29" t="s">
        <v>128</v>
      </c>
      <c r="B188" s="60" t="s">
        <v>230</v>
      </c>
      <c r="C188" s="75" t="s">
        <v>129</v>
      </c>
      <c r="D188" s="76">
        <v>59.83</v>
      </c>
      <c r="E188" s="28" t="s">
        <v>20</v>
      </c>
      <c r="F188" s="28" t="s">
        <v>20</v>
      </c>
      <c r="G188" s="28" t="s">
        <v>20</v>
      </c>
      <c r="H188" s="28" t="s">
        <v>20</v>
      </c>
      <c r="I188" s="28" t="s">
        <v>20</v>
      </c>
      <c r="J188" s="28" t="s">
        <v>20</v>
      </c>
      <c r="K188" s="76">
        <v>0</v>
      </c>
      <c r="L188" s="76">
        <f>D188</f>
        <v>59.83</v>
      </c>
      <c r="M188" s="76">
        <f>D188</f>
        <v>59.83</v>
      </c>
      <c r="N188" s="70" t="s">
        <v>123</v>
      </c>
      <c r="O188" s="70"/>
      <c r="P188" s="70" t="s">
        <v>123</v>
      </c>
      <c r="Q188" s="70" t="s">
        <v>123</v>
      </c>
      <c r="R188" s="70" t="s">
        <v>123</v>
      </c>
      <c r="S188" s="70" t="s">
        <v>123</v>
      </c>
      <c r="T188" s="70" t="s">
        <v>123</v>
      </c>
      <c r="U188" s="70" t="s">
        <v>123</v>
      </c>
    </row>
    <row r="189" spans="1:21" ht="12.75" customHeight="1" x14ac:dyDescent="0.2">
      <c r="A189" s="99" t="s">
        <v>68</v>
      </c>
      <c r="B189" s="99"/>
      <c r="C189" s="99"/>
      <c r="D189" s="40">
        <f>D188</f>
        <v>59.83</v>
      </c>
      <c r="E189" s="68" t="s">
        <v>20</v>
      </c>
      <c r="F189" s="68" t="s">
        <v>20</v>
      </c>
      <c r="G189" s="69" t="s">
        <v>123</v>
      </c>
      <c r="H189" s="69" t="s">
        <v>123</v>
      </c>
      <c r="I189" s="69" t="s">
        <v>123</v>
      </c>
      <c r="J189" s="69" t="s">
        <v>123</v>
      </c>
      <c r="K189" s="40">
        <f>K188</f>
        <v>0</v>
      </c>
      <c r="L189" s="40">
        <f>L188</f>
        <v>59.83</v>
      </c>
      <c r="M189" s="40">
        <f>M188</f>
        <v>59.83</v>
      </c>
      <c r="N189" s="68" t="s">
        <v>123</v>
      </c>
      <c r="O189" s="68"/>
      <c r="P189" s="68" t="s">
        <v>123</v>
      </c>
      <c r="Q189" s="68" t="s">
        <v>123</v>
      </c>
      <c r="R189" s="68" t="s">
        <v>123</v>
      </c>
      <c r="S189" s="68" t="s">
        <v>123</v>
      </c>
      <c r="T189" s="68" t="s">
        <v>123</v>
      </c>
      <c r="U189" s="68" t="s">
        <v>123</v>
      </c>
    </row>
    <row r="190" spans="1:21" ht="12.75" customHeight="1" x14ac:dyDescent="0.2">
      <c r="A190" s="23" t="s">
        <v>39</v>
      </c>
      <c r="B190" s="95" t="s">
        <v>67</v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</row>
    <row r="191" spans="1:21" ht="12.75" hidden="1" customHeight="1" x14ac:dyDescent="0.2">
      <c r="A191" s="31" t="s">
        <v>127</v>
      </c>
      <c r="B191" s="18"/>
      <c r="C191" s="75"/>
      <c r="D191" s="41"/>
      <c r="E191" s="28"/>
      <c r="F191" s="28"/>
      <c r="G191" s="28"/>
      <c r="H191" s="28"/>
      <c r="I191" s="28"/>
      <c r="J191" s="28"/>
      <c r="K191" s="41"/>
      <c r="L191" s="41"/>
      <c r="M191" s="76"/>
      <c r="N191" s="68" t="s">
        <v>123</v>
      </c>
      <c r="O191" s="68"/>
      <c r="P191" s="68" t="s">
        <v>123</v>
      </c>
      <c r="Q191" s="68" t="s">
        <v>123</v>
      </c>
      <c r="R191" s="68" t="s">
        <v>123</v>
      </c>
      <c r="S191" s="68" t="s">
        <v>123</v>
      </c>
      <c r="T191" s="68" t="s">
        <v>123</v>
      </c>
      <c r="U191" s="68" t="s">
        <v>123</v>
      </c>
    </row>
    <row r="192" spans="1:21" ht="12.75" customHeight="1" x14ac:dyDescent="0.2">
      <c r="A192" s="99" t="s">
        <v>69</v>
      </c>
      <c r="B192" s="99"/>
      <c r="C192" s="99"/>
      <c r="D192" s="40">
        <f>SUM(D191:D191)</f>
        <v>0</v>
      </c>
      <c r="E192" s="69" t="s">
        <v>20</v>
      </c>
      <c r="F192" s="69" t="s">
        <v>20</v>
      </c>
      <c r="G192" s="69" t="s">
        <v>123</v>
      </c>
      <c r="H192" s="69" t="s">
        <v>123</v>
      </c>
      <c r="I192" s="69" t="s">
        <v>123</v>
      </c>
      <c r="J192" s="69" t="s">
        <v>123</v>
      </c>
      <c r="K192" s="40">
        <f>SUM(K191:K191)</f>
        <v>0</v>
      </c>
      <c r="L192" s="40">
        <f>SUM(L191:L191)</f>
        <v>0</v>
      </c>
      <c r="M192" s="40">
        <f>SUM(M191:M191)</f>
        <v>0</v>
      </c>
      <c r="N192" s="68" t="s">
        <v>123</v>
      </c>
      <c r="O192" s="69"/>
      <c r="P192" s="68" t="s">
        <v>123</v>
      </c>
      <c r="Q192" s="68" t="s">
        <v>123</v>
      </c>
      <c r="R192" s="68" t="s">
        <v>123</v>
      </c>
      <c r="S192" s="68" t="s">
        <v>123</v>
      </c>
      <c r="T192" s="68" t="s">
        <v>123</v>
      </c>
      <c r="U192" s="68" t="s">
        <v>123</v>
      </c>
    </row>
    <row r="193" spans="1:21" ht="12.75" customHeight="1" x14ac:dyDescent="0.2">
      <c r="A193" s="99" t="s">
        <v>70</v>
      </c>
      <c r="B193" s="99"/>
      <c r="C193" s="99"/>
      <c r="D193" s="40">
        <f>D186+D189+D192</f>
        <v>59.83</v>
      </c>
      <c r="E193" s="40" t="str">
        <f>E186</f>
        <v>х </v>
      </c>
      <c r="F193" s="32" t="str">
        <f>F186</f>
        <v>х </v>
      </c>
      <c r="G193" s="68" t="s">
        <v>123</v>
      </c>
      <c r="H193" s="68" t="s">
        <v>123</v>
      </c>
      <c r="I193" s="54" t="s">
        <v>123</v>
      </c>
      <c r="J193" s="68" t="s">
        <v>123</v>
      </c>
      <c r="K193" s="40">
        <f>K186+K189+K192</f>
        <v>0</v>
      </c>
      <c r="L193" s="40">
        <f>L186+L189+L192</f>
        <v>59.83</v>
      </c>
      <c r="M193" s="40">
        <f>M186+M189+M192</f>
        <v>59.83</v>
      </c>
      <c r="N193" s="68" t="s">
        <v>123</v>
      </c>
      <c r="O193" s="68"/>
      <c r="P193" s="68" t="s">
        <v>123</v>
      </c>
      <c r="Q193" s="68" t="s">
        <v>123</v>
      </c>
      <c r="R193" s="68" t="s">
        <v>123</v>
      </c>
      <c r="S193" s="68" t="s">
        <v>123</v>
      </c>
      <c r="T193" s="68" t="s">
        <v>123</v>
      </c>
      <c r="U193" s="68" t="s">
        <v>123</v>
      </c>
    </row>
    <row r="194" spans="1:21" ht="12.75" customHeight="1" x14ac:dyDescent="0.2">
      <c r="A194" s="152" t="s">
        <v>198</v>
      </c>
      <c r="B194" s="152"/>
      <c r="C194" s="152"/>
      <c r="D194" s="39">
        <f>D193</f>
        <v>59.83</v>
      </c>
      <c r="E194" s="39">
        <v>3.48</v>
      </c>
      <c r="F194" s="39">
        <v>0</v>
      </c>
      <c r="G194" s="39">
        <v>0</v>
      </c>
      <c r="H194" s="39">
        <v>0</v>
      </c>
      <c r="I194" s="39">
        <f>D194-E194</f>
        <v>56.35</v>
      </c>
      <c r="J194" s="39">
        <v>0</v>
      </c>
      <c r="K194" s="39">
        <f>K193</f>
        <v>0</v>
      </c>
      <c r="L194" s="39">
        <f>L193</f>
        <v>59.83</v>
      </c>
      <c r="M194" s="39">
        <f>D194</f>
        <v>59.83</v>
      </c>
      <c r="N194" s="68" t="s">
        <v>123</v>
      </c>
      <c r="O194" s="68"/>
      <c r="P194" s="68" t="s">
        <v>123</v>
      </c>
      <c r="Q194" s="38" t="str">
        <f>Q193</f>
        <v>-</v>
      </c>
      <c r="R194" s="72" t="s">
        <v>123</v>
      </c>
      <c r="S194" s="39" t="str">
        <f>S193</f>
        <v>-</v>
      </c>
      <c r="T194" s="39" t="str">
        <f>T193</f>
        <v>-</v>
      </c>
      <c r="U194" s="39" t="str">
        <f>U193</f>
        <v>-</v>
      </c>
    </row>
    <row r="195" spans="1:21" ht="13.5" customHeight="1" x14ac:dyDescent="0.2">
      <c r="A195" s="72" t="s">
        <v>161</v>
      </c>
      <c r="B195" s="96" t="s">
        <v>155</v>
      </c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8"/>
    </row>
    <row r="196" spans="1:21" ht="12.75" customHeight="1" x14ac:dyDescent="0.2">
      <c r="A196" s="23" t="s">
        <v>9</v>
      </c>
      <c r="B196" s="86" t="s">
        <v>112</v>
      </c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8"/>
    </row>
    <row r="197" spans="1:21" ht="12.75" customHeight="1" x14ac:dyDescent="0.2">
      <c r="A197" s="24" t="s">
        <v>10</v>
      </c>
      <c r="B197" s="83" t="s">
        <v>66</v>
      </c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5"/>
    </row>
    <row r="198" spans="1:21" ht="49.5" customHeight="1" x14ac:dyDescent="0.2">
      <c r="A198" s="29" t="s">
        <v>115</v>
      </c>
      <c r="B198" s="57" t="s">
        <v>151</v>
      </c>
      <c r="C198" s="75" t="s">
        <v>152</v>
      </c>
      <c r="D198" s="55">
        <v>168.69</v>
      </c>
      <c r="E198" s="44" t="s">
        <v>20</v>
      </c>
      <c r="F198" s="44" t="s">
        <v>20</v>
      </c>
      <c r="G198" s="44" t="s">
        <v>20</v>
      </c>
      <c r="H198" s="44" t="s">
        <v>20</v>
      </c>
      <c r="I198" s="44" t="s">
        <v>20</v>
      </c>
      <c r="J198" s="44" t="s">
        <v>20</v>
      </c>
      <c r="K198" s="41">
        <f>D198</f>
        <v>168.69</v>
      </c>
      <c r="L198" s="41">
        <v>0</v>
      </c>
      <c r="M198" s="41">
        <f>D198</f>
        <v>168.69</v>
      </c>
      <c r="N198" s="68" t="s">
        <v>123</v>
      </c>
      <c r="O198" s="68" t="s">
        <v>123</v>
      </c>
      <c r="P198" s="68" t="s">
        <v>123</v>
      </c>
      <c r="Q198" s="68" t="s">
        <v>123</v>
      </c>
      <c r="R198" s="68" t="s">
        <v>123</v>
      </c>
      <c r="S198" s="68" t="s">
        <v>123</v>
      </c>
      <c r="T198" s="68" t="s">
        <v>123</v>
      </c>
      <c r="U198" s="68" t="s">
        <v>123</v>
      </c>
    </row>
    <row r="199" spans="1:21" ht="48" x14ac:dyDescent="0.2">
      <c r="A199" s="29" t="s">
        <v>116</v>
      </c>
      <c r="B199" s="57" t="s">
        <v>154</v>
      </c>
      <c r="C199" s="75" t="s">
        <v>153</v>
      </c>
      <c r="D199" s="55">
        <v>7640.92</v>
      </c>
      <c r="E199" s="44" t="s">
        <v>20</v>
      </c>
      <c r="F199" s="44" t="s">
        <v>20</v>
      </c>
      <c r="G199" s="44" t="s">
        <v>20</v>
      </c>
      <c r="H199" s="44" t="s">
        <v>20</v>
      </c>
      <c r="I199" s="44" t="s">
        <v>20</v>
      </c>
      <c r="J199" s="44" t="s">
        <v>20</v>
      </c>
      <c r="K199" s="41">
        <v>0</v>
      </c>
      <c r="L199" s="41">
        <f>D199</f>
        <v>7640.92</v>
      </c>
      <c r="M199" s="41">
        <f>D199</f>
        <v>7640.92</v>
      </c>
      <c r="N199" s="68" t="s">
        <v>123</v>
      </c>
      <c r="O199" s="68" t="s">
        <v>123</v>
      </c>
      <c r="P199" s="68" t="s">
        <v>123</v>
      </c>
      <c r="Q199" s="68" t="s">
        <v>123</v>
      </c>
      <c r="R199" s="68" t="s">
        <v>123</v>
      </c>
      <c r="S199" s="68" t="s">
        <v>123</v>
      </c>
      <c r="T199" s="68" t="s">
        <v>123</v>
      </c>
      <c r="U199" s="68" t="s">
        <v>123</v>
      </c>
    </row>
    <row r="200" spans="1:21" ht="13.5" customHeight="1" x14ac:dyDescent="0.2">
      <c r="A200" s="80" t="s">
        <v>79</v>
      </c>
      <c r="B200" s="81"/>
      <c r="C200" s="82"/>
      <c r="D200" s="41">
        <f>SUM(D198:D199)</f>
        <v>7809.61</v>
      </c>
      <c r="E200" s="41" t="s">
        <v>20</v>
      </c>
      <c r="F200" s="41" t="s">
        <v>20</v>
      </c>
      <c r="G200" s="68" t="s">
        <v>123</v>
      </c>
      <c r="H200" s="68" t="s">
        <v>123</v>
      </c>
      <c r="I200" s="44" t="e">
        <f>#REF!</f>
        <v>#REF!</v>
      </c>
      <c r="J200" s="68" t="s">
        <v>123</v>
      </c>
      <c r="K200" s="41">
        <f t="shared" ref="K200:M200" si="10">SUM(K198:K199)</f>
        <v>168.69</v>
      </c>
      <c r="L200" s="41">
        <f t="shared" si="10"/>
        <v>7640.92</v>
      </c>
      <c r="M200" s="41">
        <f t="shared" si="10"/>
        <v>7809.61</v>
      </c>
      <c r="N200" s="68" t="s">
        <v>123</v>
      </c>
      <c r="O200" s="68"/>
      <c r="P200" s="68" t="s">
        <v>123</v>
      </c>
      <c r="Q200" s="35" t="e">
        <f>#REF!</f>
        <v>#REF!</v>
      </c>
      <c r="R200" s="68" t="s">
        <v>123</v>
      </c>
      <c r="S200" s="35" t="e">
        <f>#REF!</f>
        <v>#REF!</v>
      </c>
      <c r="T200" s="35" t="e">
        <f>#REF!</f>
        <v>#REF!</v>
      </c>
      <c r="U200" s="35" t="e">
        <f>#REF!</f>
        <v>#REF!</v>
      </c>
    </row>
    <row r="201" spans="1:21" ht="17.25" customHeight="1" x14ac:dyDescent="0.2">
      <c r="A201" s="68" t="s">
        <v>40</v>
      </c>
      <c r="B201" s="83" t="s">
        <v>110</v>
      </c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5"/>
    </row>
    <row r="202" spans="1:21" ht="12.75" hidden="1" customHeight="1" x14ac:dyDescent="0.2">
      <c r="A202" s="70"/>
      <c r="B202" s="70"/>
      <c r="C202" s="70"/>
      <c r="D202" s="70"/>
      <c r="E202" s="28" t="s">
        <v>20</v>
      </c>
      <c r="F202" s="28" t="s">
        <v>20</v>
      </c>
      <c r="G202" s="28" t="s">
        <v>20</v>
      </c>
      <c r="H202" s="28" t="s">
        <v>20</v>
      </c>
      <c r="I202" s="28" t="s">
        <v>20</v>
      </c>
      <c r="J202" s="28" t="s">
        <v>20</v>
      </c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</row>
    <row r="203" spans="1:21" ht="15" customHeight="1" x14ac:dyDescent="0.2">
      <c r="A203" s="80" t="s">
        <v>80</v>
      </c>
      <c r="B203" s="81"/>
      <c r="C203" s="82"/>
      <c r="D203" s="41">
        <v>0</v>
      </c>
      <c r="E203" s="68" t="s">
        <v>20</v>
      </c>
      <c r="F203" s="68" t="s">
        <v>20</v>
      </c>
      <c r="G203" s="68" t="s">
        <v>123</v>
      </c>
      <c r="H203" s="68" t="s">
        <v>123</v>
      </c>
      <c r="I203" s="68" t="s">
        <v>123</v>
      </c>
      <c r="J203" s="68" t="s">
        <v>123</v>
      </c>
      <c r="K203" s="41">
        <v>0</v>
      </c>
      <c r="L203" s="41">
        <v>0</v>
      </c>
      <c r="M203" s="41">
        <v>0</v>
      </c>
      <c r="N203" s="68" t="s">
        <v>123</v>
      </c>
      <c r="O203" s="68" t="s">
        <v>123</v>
      </c>
      <c r="P203" s="68" t="s">
        <v>123</v>
      </c>
      <c r="Q203" s="68" t="s">
        <v>123</v>
      </c>
      <c r="R203" s="68" t="s">
        <v>123</v>
      </c>
      <c r="S203" s="68" t="s">
        <v>123</v>
      </c>
      <c r="T203" s="68" t="s">
        <v>123</v>
      </c>
      <c r="U203" s="68" t="s">
        <v>123</v>
      </c>
    </row>
    <row r="204" spans="1:21" ht="15.75" hidden="1" customHeight="1" x14ac:dyDescent="0.2">
      <c r="A204" s="81" t="s">
        <v>107</v>
      </c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</row>
    <row r="205" spans="1:21" ht="12" hidden="1" customHeight="1" x14ac:dyDescent="0.2">
      <c r="A205" s="70">
        <v>1</v>
      </c>
      <c r="B205" s="70">
        <v>2</v>
      </c>
      <c r="C205" s="70">
        <v>3</v>
      </c>
      <c r="D205" s="70">
        <v>4</v>
      </c>
      <c r="E205" s="70">
        <v>5</v>
      </c>
      <c r="F205" s="70">
        <v>6</v>
      </c>
      <c r="G205" s="30">
        <v>7</v>
      </c>
      <c r="H205" s="70">
        <v>8</v>
      </c>
      <c r="I205" s="70">
        <v>9</v>
      </c>
      <c r="J205" s="70">
        <v>10</v>
      </c>
      <c r="K205" s="70">
        <v>11</v>
      </c>
      <c r="L205" s="70">
        <v>12</v>
      </c>
      <c r="M205" s="70">
        <v>13</v>
      </c>
      <c r="N205" s="110">
        <v>14</v>
      </c>
      <c r="O205" s="112"/>
      <c r="P205" s="70">
        <v>15</v>
      </c>
      <c r="Q205" s="70">
        <v>16</v>
      </c>
      <c r="R205" s="70">
        <v>17</v>
      </c>
      <c r="S205" s="70">
        <v>18</v>
      </c>
      <c r="T205" s="70">
        <v>19</v>
      </c>
      <c r="U205" s="70">
        <v>20</v>
      </c>
    </row>
    <row r="206" spans="1:21" ht="13.15" customHeight="1" x14ac:dyDescent="0.2">
      <c r="A206" s="31" t="s">
        <v>41</v>
      </c>
      <c r="B206" s="80" t="s">
        <v>67</v>
      </c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2"/>
    </row>
    <row r="207" spans="1:21" ht="36" x14ac:dyDescent="0.2">
      <c r="A207" s="29" t="s">
        <v>232</v>
      </c>
      <c r="B207" s="57" t="s">
        <v>148</v>
      </c>
      <c r="C207" s="75" t="s">
        <v>129</v>
      </c>
      <c r="D207" s="55">
        <v>191.8</v>
      </c>
      <c r="E207" s="44" t="s">
        <v>20</v>
      </c>
      <c r="F207" s="44" t="s">
        <v>20</v>
      </c>
      <c r="G207" s="44" t="s">
        <v>20</v>
      </c>
      <c r="H207" s="44" t="s">
        <v>20</v>
      </c>
      <c r="I207" s="44" t="s">
        <v>20</v>
      </c>
      <c r="J207" s="44" t="s">
        <v>20</v>
      </c>
      <c r="K207" s="41">
        <v>0</v>
      </c>
      <c r="L207" s="41">
        <f>D207</f>
        <v>191.8</v>
      </c>
      <c r="M207" s="41">
        <f>D207</f>
        <v>191.8</v>
      </c>
      <c r="N207" s="68" t="s">
        <v>123</v>
      </c>
      <c r="O207" s="68" t="s">
        <v>123</v>
      </c>
      <c r="P207" s="68" t="s">
        <v>123</v>
      </c>
      <c r="Q207" s="68" t="s">
        <v>123</v>
      </c>
      <c r="R207" s="68" t="s">
        <v>123</v>
      </c>
      <c r="S207" s="68" t="s">
        <v>123</v>
      </c>
      <c r="T207" s="68" t="s">
        <v>123</v>
      </c>
      <c r="U207" s="68" t="s">
        <v>123</v>
      </c>
    </row>
    <row r="208" spans="1:21" ht="24" x14ac:dyDescent="0.2">
      <c r="A208" s="29" t="s">
        <v>137</v>
      </c>
      <c r="B208" s="57" t="s">
        <v>149</v>
      </c>
      <c r="C208" s="75" t="s">
        <v>129</v>
      </c>
      <c r="D208" s="55">
        <v>50.64</v>
      </c>
      <c r="E208" s="44" t="s">
        <v>20</v>
      </c>
      <c r="F208" s="44" t="s">
        <v>20</v>
      </c>
      <c r="G208" s="44" t="s">
        <v>20</v>
      </c>
      <c r="H208" s="44" t="s">
        <v>20</v>
      </c>
      <c r="I208" s="44" t="s">
        <v>20</v>
      </c>
      <c r="J208" s="44" t="s">
        <v>20</v>
      </c>
      <c r="K208" s="41">
        <v>0</v>
      </c>
      <c r="L208" s="41">
        <f>D208</f>
        <v>50.64</v>
      </c>
      <c r="M208" s="41">
        <f>D208</f>
        <v>50.64</v>
      </c>
      <c r="N208" s="68" t="s">
        <v>123</v>
      </c>
      <c r="O208" s="68" t="s">
        <v>123</v>
      </c>
      <c r="P208" s="68" t="s">
        <v>123</v>
      </c>
      <c r="Q208" s="68" t="s">
        <v>123</v>
      </c>
      <c r="R208" s="68" t="s">
        <v>123</v>
      </c>
      <c r="S208" s="68" t="s">
        <v>123</v>
      </c>
      <c r="T208" s="68" t="s">
        <v>123</v>
      </c>
      <c r="U208" s="68" t="s">
        <v>123</v>
      </c>
    </row>
    <row r="209" spans="1:21" ht="24" x14ac:dyDescent="0.2">
      <c r="A209" s="29" t="s">
        <v>138</v>
      </c>
      <c r="B209" s="57" t="s">
        <v>150</v>
      </c>
      <c r="C209" s="75" t="s">
        <v>129</v>
      </c>
      <c r="D209" s="55">
        <v>39.31</v>
      </c>
      <c r="E209" s="44" t="s">
        <v>20</v>
      </c>
      <c r="F209" s="44" t="s">
        <v>20</v>
      </c>
      <c r="G209" s="44" t="s">
        <v>20</v>
      </c>
      <c r="H209" s="44" t="s">
        <v>20</v>
      </c>
      <c r="I209" s="44" t="s">
        <v>20</v>
      </c>
      <c r="J209" s="44" t="s">
        <v>20</v>
      </c>
      <c r="K209" s="41">
        <v>0</v>
      </c>
      <c r="L209" s="41">
        <f>D209</f>
        <v>39.31</v>
      </c>
      <c r="M209" s="41">
        <f>D209</f>
        <v>39.31</v>
      </c>
      <c r="N209" s="68" t="s">
        <v>123</v>
      </c>
      <c r="O209" s="68" t="s">
        <v>123</v>
      </c>
      <c r="P209" s="68" t="s">
        <v>123</v>
      </c>
      <c r="Q209" s="68" t="s">
        <v>123</v>
      </c>
      <c r="R209" s="68" t="s">
        <v>123</v>
      </c>
      <c r="S209" s="68" t="s">
        <v>123</v>
      </c>
      <c r="T209" s="68" t="s">
        <v>123</v>
      </c>
      <c r="U209" s="68" t="s">
        <v>123</v>
      </c>
    </row>
    <row r="210" spans="1:21" ht="36" x14ac:dyDescent="0.2">
      <c r="A210" s="29" t="s">
        <v>139</v>
      </c>
      <c r="B210" s="57" t="s">
        <v>214</v>
      </c>
      <c r="C210" s="75" t="s">
        <v>129</v>
      </c>
      <c r="D210" s="55">
        <v>109.03</v>
      </c>
      <c r="E210" s="44" t="s">
        <v>20</v>
      </c>
      <c r="F210" s="44" t="s">
        <v>20</v>
      </c>
      <c r="G210" s="44" t="s">
        <v>20</v>
      </c>
      <c r="H210" s="44" t="s">
        <v>20</v>
      </c>
      <c r="I210" s="44" t="s">
        <v>20</v>
      </c>
      <c r="J210" s="44" t="s">
        <v>20</v>
      </c>
      <c r="K210" s="41">
        <v>0</v>
      </c>
      <c r="L210" s="41">
        <f t="shared" ref="L210:L213" si="11">D210</f>
        <v>109.03</v>
      </c>
      <c r="M210" s="41">
        <f t="shared" ref="M210:M213" si="12">D210</f>
        <v>109.03</v>
      </c>
      <c r="N210" s="68" t="s">
        <v>123</v>
      </c>
      <c r="O210" s="68" t="s">
        <v>123</v>
      </c>
      <c r="P210" s="68" t="s">
        <v>123</v>
      </c>
      <c r="Q210" s="68" t="s">
        <v>123</v>
      </c>
      <c r="R210" s="68" t="s">
        <v>123</v>
      </c>
      <c r="S210" s="68" t="s">
        <v>123</v>
      </c>
      <c r="T210" s="68" t="s">
        <v>123</v>
      </c>
      <c r="U210" s="68" t="s">
        <v>123</v>
      </c>
    </row>
    <row r="211" spans="1:21" ht="36" x14ac:dyDescent="0.2">
      <c r="A211" s="29" t="s">
        <v>140</v>
      </c>
      <c r="B211" s="57" t="s">
        <v>213</v>
      </c>
      <c r="C211" s="75" t="s">
        <v>129</v>
      </c>
      <c r="D211" s="55">
        <v>247.35</v>
      </c>
      <c r="E211" s="44" t="s">
        <v>20</v>
      </c>
      <c r="F211" s="44" t="s">
        <v>20</v>
      </c>
      <c r="G211" s="44" t="s">
        <v>20</v>
      </c>
      <c r="H211" s="44" t="s">
        <v>20</v>
      </c>
      <c r="I211" s="44" t="s">
        <v>20</v>
      </c>
      <c r="J211" s="44" t="s">
        <v>20</v>
      </c>
      <c r="K211" s="41">
        <v>0</v>
      </c>
      <c r="L211" s="41">
        <f t="shared" ref="L211" si="13">D211</f>
        <v>247.35</v>
      </c>
      <c r="M211" s="41">
        <f t="shared" ref="M211" si="14">D211</f>
        <v>247.35</v>
      </c>
      <c r="N211" s="68" t="s">
        <v>123</v>
      </c>
      <c r="O211" s="68" t="s">
        <v>123</v>
      </c>
      <c r="P211" s="68" t="s">
        <v>123</v>
      </c>
      <c r="Q211" s="68" t="s">
        <v>123</v>
      </c>
      <c r="R211" s="68" t="s">
        <v>123</v>
      </c>
      <c r="S211" s="68" t="s">
        <v>123</v>
      </c>
      <c r="T211" s="68" t="s">
        <v>123</v>
      </c>
      <c r="U211" s="68" t="s">
        <v>123</v>
      </c>
    </row>
    <row r="212" spans="1:21" ht="36" x14ac:dyDescent="0.2">
      <c r="A212" s="29" t="s">
        <v>141</v>
      </c>
      <c r="B212" s="57" t="s">
        <v>216</v>
      </c>
      <c r="C212" s="75" t="s">
        <v>130</v>
      </c>
      <c r="D212" s="55">
        <v>247.35</v>
      </c>
      <c r="E212" s="44" t="s">
        <v>20</v>
      </c>
      <c r="F212" s="44" t="s">
        <v>20</v>
      </c>
      <c r="G212" s="44" t="s">
        <v>20</v>
      </c>
      <c r="H212" s="44" t="s">
        <v>20</v>
      </c>
      <c r="I212" s="44" t="s">
        <v>20</v>
      </c>
      <c r="J212" s="44" t="s">
        <v>20</v>
      </c>
      <c r="K212" s="41">
        <v>0</v>
      </c>
      <c r="L212" s="41">
        <f t="shared" si="11"/>
        <v>247.35</v>
      </c>
      <c r="M212" s="41">
        <f t="shared" si="12"/>
        <v>247.35</v>
      </c>
      <c r="N212" s="68" t="s">
        <v>123</v>
      </c>
      <c r="O212" s="68" t="s">
        <v>123</v>
      </c>
      <c r="P212" s="68" t="s">
        <v>123</v>
      </c>
      <c r="Q212" s="68" t="s">
        <v>123</v>
      </c>
      <c r="R212" s="68" t="s">
        <v>123</v>
      </c>
      <c r="S212" s="68" t="s">
        <v>123</v>
      </c>
      <c r="T212" s="68" t="s">
        <v>123</v>
      </c>
      <c r="U212" s="68" t="s">
        <v>123</v>
      </c>
    </row>
    <row r="213" spans="1:21" ht="36" x14ac:dyDescent="0.2">
      <c r="A213" s="29" t="s">
        <v>233</v>
      </c>
      <c r="B213" s="57" t="s">
        <v>215</v>
      </c>
      <c r="C213" s="75" t="s">
        <v>129</v>
      </c>
      <c r="D213" s="55">
        <v>247.36</v>
      </c>
      <c r="E213" s="44" t="s">
        <v>20</v>
      </c>
      <c r="F213" s="44" t="s">
        <v>20</v>
      </c>
      <c r="G213" s="44" t="s">
        <v>20</v>
      </c>
      <c r="H213" s="44" t="s">
        <v>20</v>
      </c>
      <c r="I213" s="44" t="s">
        <v>20</v>
      </c>
      <c r="J213" s="44" t="s">
        <v>20</v>
      </c>
      <c r="K213" s="41">
        <v>0</v>
      </c>
      <c r="L213" s="41">
        <f t="shared" si="11"/>
        <v>247.36</v>
      </c>
      <c r="M213" s="41">
        <f t="shared" si="12"/>
        <v>247.36</v>
      </c>
      <c r="N213" s="68" t="s">
        <v>123</v>
      </c>
      <c r="O213" s="68" t="s">
        <v>123</v>
      </c>
      <c r="P213" s="68" t="s">
        <v>123</v>
      </c>
      <c r="Q213" s="68" t="s">
        <v>123</v>
      </c>
      <c r="R213" s="68" t="s">
        <v>123</v>
      </c>
      <c r="S213" s="68" t="s">
        <v>123</v>
      </c>
      <c r="T213" s="68" t="s">
        <v>123</v>
      </c>
      <c r="U213" s="68" t="s">
        <v>123</v>
      </c>
    </row>
    <row r="214" spans="1:21" ht="14.25" customHeight="1" x14ac:dyDescent="0.2">
      <c r="A214" s="29" t="s">
        <v>234</v>
      </c>
      <c r="B214" s="60" t="s">
        <v>200</v>
      </c>
      <c r="C214" s="75" t="s">
        <v>224</v>
      </c>
      <c r="D214" s="55">
        <v>147.94999999999999</v>
      </c>
      <c r="E214" s="44" t="s">
        <v>20</v>
      </c>
      <c r="F214" s="44" t="s">
        <v>20</v>
      </c>
      <c r="G214" s="44" t="s">
        <v>20</v>
      </c>
      <c r="H214" s="44" t="s">
        <v>20</v>
      </c>
      <c r="I214" s="44" t="s">
        <v>20</v>
      </c>
      <c r="J214" s="44" t="s">
        <v>20</v>
      </c>
      <c r="K214" s="41">
        <f>D214</f>
        <v>147.94999999999999</v>
      </c>
      <c r="L214" s="41">
        <v>0</v>
      </c>
      <c r="M214" s="41">
        <f>D214</f>
        <v>147.94999999999999</v>
      </c>
      <c r="N214" s="68" t="s">
        <v>123</v>
      </c>
      <c r="O214" s="68" t="s">
        <v>123</v>
      </c>
      <c r="P214" s="68" t="s">
        <v>123</v>
      </c>
      <c r="Q214" s="68" t="s">
        <v>123</v>
      </c>
      <c r="R214" s="68" t="s">
        <v>123</v>
      </c>
      <c r="S214" s="68" t="s">
        <v>123</v>
      </c>
      <c r="T214" s="68" t="s">
        <v>123</v>
      </c>
      <c r="U214" s="68" t="s">
        <v>123</v>
      </c>
    </row>
    <row r="215" spans="1:21" ht="15" customHeight="1" x14ac:dyDescent="0.2">
      <c r="A215" s="29" t="s">
        <v>235</v>
      </c>
      <c r="B215" s="57" t="s">
        <v>222</v>
      </c>
      <c r="C215" s="75" t="s">
        <v>223</v>
      </c>
      <c r="D215" s="55">
        <v>804.04</v>
      </c>
      <c r="E215" s="44" t="s">
        <v>20</v>
      </c>
      <c r="F215" s="44" t="s">
        <v>20</v>
      </c>
      <c r="G215" s="44" t="s">
        <v>20</v>
      </c>
      <c r="H215" s="44" t="s">
        <v>20</v>
      </c>
      <c r="I215" s="44" t="s">
        <v>20</v>
      </c>
      <c r="J215" s="44" t="s">
        <v>20</v>
      </c>
      <c r="K215" s="41">
        <f>D215</f>
        <v>804.04</v>
      </c>
      <c r="L215" s="41">
        <v>0</v>
      </c>
      <c r="M215" s="41">
        <f>D215</f>
        <v>804.04</v>
      </c>
      <c r="N215" s="68" t="s">
        <v>123</v>
      </c>
      <c r="O215" s="68" t="s">
        <v>123</v>
      </c>
      <c r="P215" s="68" t="s">
        <v>123</v>
      </c>
      <c r="Q215" s="68" t="s">
        <v>123</v>
      </c>
      <c r="R215" s="68" t="s">
        <v>123</v>
      </c>
      <c r="S215" s="68" t="s">
        <v>123</v>
      </c>
      <c r="T215" s="68" t="s">
        <v>123</v>
      </c>
      <c r="U215" s="68" t="s">
        <v>123</v>
      </c>
    </row>
    <row r="216" spans="1:21" ht="13.5" customHeight="1" x14ac:dyDescent="0.2">
      <c r="A216" s="80" t="s">
        <v>81</v>
      </c>
      <c r="B216" s="81"/>
      <c r="C216" s="82"/>
      <c r="D216" s="41">
        <f>SUM(D207:D215)</f>
        <v>2084.83</v>
      </c>
      <c r="E216" s="68" t="s">
        <v>20</v>
      </c>
      <c r="F216" s="68" t="s">
        <v>20</v>
      </c>
      <c r="G216" s="68" t="s">
        <v>123</v>
      </c>
      <c r="H216" s="68" t="s">
        <v>123</v>
      </c>
      <c r="I216" s="68" t="s">
        <v>123</v>
      </c>
      <c r="J216" s="68" t="s">
        <v>123</v>
      </c>
      <c r="K216" s="41">
        <f t="shared" ref="K216:L216" si="15">SUM(K207:K215)</f>
        <v>951.99</v>
      </c>
      <c r="L216" s="41">
        <f t="shared" si="15"/>
        <v>1132.8400000000001</v>
      </c>
      <c r="M216" s="41">
        <f>SUM(M207:M215)</f>
        <v>2084.83</v>
      </c>
      <c r="N216" s="68" t="s">
        <v>123</v>
      </c>
      <c r="O216" s="68"/>
      <c r="P216" s="68" t="s">
        <v>123</v>
      </c>
      <c r="Q216" s="68" t="s">
        <v>123</v>
      </c>
      <c r="R216" s="68" t="s">
        <v>123</v>
      </c>
      <c r="S216" s="68" t="s">
        <v>123</v>
      </c>
      <c r="T216" s="68" t="s">
        <v>123</v>
      </c>
      <c r="U216" s="68" t="s">
        <v>123</v>
      </c>
    </row>
    <row r="217" spans="1:21" ht="14.45" customHeight="1" x14ac:dyDescent="0.2">
      <c r="A217" s="80" t="s">
        <v>82</v>
      </c>
      <c r="B217" s="81"/>
      <c r="C217" s="82"/>
      <c r="D217" s="41">
        <f>D200+D203+D216</f>
        <v>9894.4399999999987</v>
      </c>
      <c r="E217" s="41" t="str">
        <f>E200</f>
        <v>х </v>
      </c>
      <c r="F217" s="41" t="str">
        <f>F200</f>
        <v>х </v>
      </c>
      <c r="G217" s="68" t="s">
        <v>123</v>
      </c>
      <c r="H217" s="68" t="s">
        <v>123</v>
      </c>
      <c r="I217" s="44" t="e">
        <f>I200</f>
        <v>#REF!</v>
      </c>
      <c r="J217" s="68" t="s">
        <v>123</v>
      </c>
      <c r="K217" s="41">
        <f t="shared" ref="K217:M217" si="16">K200+K203+K216</f>
        <v>1120.68</v>
      </c>
      <c r="L217" s="41">
        <f t="shared" si="16"/>
        <v>8773.76</v>
      </c>
      <c r="M217" s="41">
        <f t="shared" si="16"/>
        <v>9894.4399999999987</v>
      </c>
      <c r="N217" s="68" t="s">
        <v>123</v>
      </c>
      <c r="O217" s="68"/>
      <c r="P217" s="68" t="s">
        <v>123</v>
      </c>
      <c r="Q217" s="37" t="e">
        <f>Q200</f>
        <v>#REF!</v>
      </c>
      <c r="R217" s="68" t="s">
        <v>123</v>
      </c>
      <c r="S217" s="41" t="e">
        <f>S200</f>
        <v>#REF!</v>
      </c>
      <c r="T217" s="41" t="e">
        <f>T200</f>
        <v>#REF!</v>
      </c>
      <c r="U217" s="41" t="e">
        <f>U200</f>
        <v>#REF!</v>
      </c>
    </row>
    <row r="218" spans="1:21" ht="15.6" hidden="1" customHeight="1" x14ac:dyDescent="0.2">
      <c r="A218" s="31" t="s">
        <v>32</v>
      </c>
      <c r="B218" s="89" t="s">
        <v>111</v>
      </c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1"/>
    </row>
    <row r="219" spans="1:21" ht="14.45" hidden="1" customHeight="1" x14ac:dyDescent="0.2">
      <c r="A219" s="1" t="s">
        <v>11</v>
      </c>
      <c r="B219" s="83" t="s">
        <v>66</v>
      </c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5"/>
    </row>
    <row r="220" spans="1:21" ht="13.9" hidden="1" customHeight="1" x14ac:dyDescent="0.2">
      <c r="A220" s="70"/>
      <c r="B220" s="70"/>
      <c r="C220" s="70"/>
      <c r="D220" s="70"/>
      <c r="E220" s="28" t="s">
        <v>20</v>
      </c>
      <c r="F220" s="28" t="s">
        <v>20</v>
      </c>
      <c r="G220" s="28" t="s">
        <v>20</v>
      </c>
      <c r="H220" s="28" t="s">
        <v>20</v>
      </c>
      <c r="I220" s="28" t="s">
        <v>20</v>
      </c>
      <c r="J220" s="28" t="s">
        <v>20</v>
      </c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</row>
    <row r="221" spans="1:21" ht="13.5" hidden="1" customHeight="1" x14ac:dyDescent="0.2">
      <c r="A221" s="80" t="s">
        <v>83</v>
      </c>
      <c r="B221" s="81"/>
      <c r="C221" s="82"/>
      <c r="D221" s="68"/>
      <c r="E221" s="68" t="s">
        <v>20</v>
      </c>
      <c r="F221" s="68" t="s">
        <v>20</v>
      </c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</row>
    <row r="222" spans="1:21" ht="18" hidden="1" customHeight="1" x14ac:dyDescent="0.2">
      <c r="A222" s="20" t="s">
        <v>12</v>
      </c>
      <c r="B222" s="83" t="s">
        <v>110</v>
      </c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5"/>
    </row>
    <row r="223" spans="1:21" ht="14.25" hidden="1" customHeight="1" x14ac:dyDescent="0.2">
      <c r="A223" s="70"/>
      <c r="B223" s="70"/>
      <c r="C223" s="70"/>
      <c r="D223" s="70"/>
      <c r="E223" s="28" t="s">
        <v>20</v>
      </c>
      <c r="F223" s="28" t="s">
        <v>20</v>
      </c>
      <c r="G223" s="28" t="s">
        <v>20</v>
      </c>
      <c r="H223" s="28" t="s">
        <v>20</v>
      </c>
      <c r="I223" s="28" t="s">
        <v>20</v>
      </c>
      <c r="J223" s="28" t="s">
        <v>20</v>
      </c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</row>
    <row r="224" spans="1:21" ht="13.5" hidden="1" customHeight="1" x14ac:dyDescent="0.2">
      <c r="A224" s="80" t="s">
        <v>84</v>
      </c>
      <c r="B224" s="81"/>
      <c r="C224" s="82"/>
      <c r="D224" s="68"/>
      <c r="E224" s="68" t="s">
        <v>20</v>
      </c>
      <c r="F224" s="68" t="s">
        <v>20</v>
      </c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</row>
    <row r="225" spans="1:21" ht="15.75" hidden="1" customHeight="1" x14ac:dyDescent="0.2">
      <c r="A225" s="68" t="s">
        <v>33</v>
      </c>
      <c r="B225" s="83" t="s">
        <v>77</v>
      </c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5"/>
    </row>
    <row r="226" spans="1:21" ht="13.5" hidden="1" customHeight="1" x14ac:dyDescent="0.2">
      <c r="A226" s="70"/>
      <c r="B226" s="70"/>
      <c r="C226" s="70"/>
      <c r="D226" s="70"/>
      <c r="E226" s="28" t="s">
        <v>20</v>
      </c>
      <c r="F226" s="28" t="s">
        <v>20</v>
      </c>
      <c r="G226" s="28" t="s">
        <v>20</v>
      </c>
      <c r="H226" s="28" t="s">
        <v>20</v>
      </c>
      <c r="I226" s="28" t="s">
        <v>20</v>
      </c>
      <c r="J226" s="28" t="s">
        <v>20</v>
      </c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</row>
    <row r="227" spans="1:21" ht="14.25" hidden="1" customHeight="1" x14ac:dyDescent="0.2">
      <c r="A227" s="80" t="s">
        <v>85</v>
      </c>
      <c r="B227" s="81"/>
      <c r="C227" s="82"/>
      <c r="D227" s="68"/>
      <c r="E227" s="68" t="s">
        <v>20</v>
      </c>
      <c r="F227" s="68" t="s">
        <v>20</v>
      </c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</row>
    <row r="228" spans="1:21" ht="13.5" hidden="1" customHeight="1" x14ac:dyDescent="0.2">
      <c r="A228" s="20"/>
      <c r="B228" s="20"/>
      <c r="C228" s="20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</row>
    <row r="229" spans="1:21" ht="15" hidden="1" customHeight="1" x14ac:dyDescent="0.2">
      <c r="A229" s="20" t="s">
        <v>13</v>
      </c>
      <c r="B229" s="64" t="s">
        <v>78</v>
      </c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6"/>
    </row>
    <row r="230" spans="1:21" ht="12.75" hidden="1" customHeight="1" x14ac:dyDescent="0.2">
      <c r="A230" s="70"/>
      <c r="B230" s="70"/>
      <c r="C230" s="70"/>
      <c r="D230" s="70"/>
      <c r="E230" s="28" t="s">
        <v>20</v>
      </c>
      <c r="F230" s="28" t="s">
        <v>20</v>
      </c>
      <c r="G230" s="28" t="s">
        <v>20</v>
      </c>
      <c r="H230" s="28" t="s">
        <v>20</v>
      </c>
      <c r="I230" s="28" t="s">
        <v>20</v>
      </c>
      <c r="J230" s="28" t="s">
        <v>20</v>
      </c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</row>
    <row r="231" spans="1:21" ht="18" hidden="1" customHeight="1" x14ac:dyDescent="0.2">
      <c r="A231" s="61" t="s">
        <v>86</v>
      </c>
      <c r="B231" s="62"/>
      <c r="C231" s="63"/>
      <c r="D231" s="68"/>
      <c r="E231" s="68" t="s">
        <v>20</v>
      </c>
      <c r="F231" s="68" t="s">
        <v>20</v>
      </c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</row>
    <row r="232" spans="1:21" ht="13.5" hidden="1" customHeight="1" x14ac:dyDescent="0.2">
      <c r="A232" s="68" t="s">
        <v>48</v>
      </c>
      <c r="B232" s="80" t="s">
        <v>67</v>
      </c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2"/>
    </row>
    <row r="233" spans="1:21" ht="15" hidden="1" customHeight="1" x14ac:dyDescent="0.2">
      <c r="A233" s="70"/>
      <c r="B233" s="70"/>
      <c r="C233" s="70"/>
      <c r="D233" s="70"/>
      <c r="E233" s="28" t="s">
        <v>20</v>
      </c>
      <c r="F233" s="28" t="s">
        <v>20</v>
      </c>
      <c r="G233" s="28" t="s">
        <v>20</v>
      </c>
      <c r="H233" s="28" t="s">
        <v>20</v>
      </c>
      <c r="I233" s="28" t="s">
        <v>20</v>
      </c>
      <c r="J233" s="28" t="s">
        <v>20</v>
      </c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</row>
    <row r="234" spans="1:21" ht="13.5" hidden="1" customHeight="1" x14ac:dyDescent="0.2">
      <c r="A234" s="80" t="s">
        <v>87</v>
      </c>
      <c r="B234" s="81"/>
      <c r="C234" s="82"/>
      <c r="D234" s="68"/>
      <c r="E234" s="68" t="s">
        <v>20</v>
      </c>
      <c r="F234" s="68" t="s">
        <v>20</v>
      </c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</row>
    <row r="235" spans="1:21" ht="4.5" hidden="1" customHeight="1" x14ac:dyDescent="0.2">
      <c r="A235" s="80" t="s">
        <v>88</v>
      </c>
      <c r="B235" s="81"/>
      <c r="C235" s="82"/>
      <c r="D235" s="68"/>
      <c r="E235" s="68" t="s">
        <v>20</v>
      </c>
      <c r="F235" s="68" t="s">
        <v>20</v>
      </c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</row>
    <row r="236" spans="1:21" ht="14.25" customHeight="1" x14ac:dyDescent="0.2">
      <c r="A236" s="110" t="s">
        <v>162</v>
      </c>
      <c r="B236" s="111"/>
      <c r="C236" s="112"/>
      <c r="D236" s="42">
        <f>D217</f>
        <v>9894.4399999999987</v>
      </c>
      <c r="E236" s="42">
        <v>9894.0300000000007</v>
      </c>
      <c r="F236" s="42">
        <v>0</v>
      </c>
      <c r="G236" s="42">
        <v>0</v>
      </c>
      <c r="H236" s="42">
        <v>0</v>
      </c>
      <c r="I236" s="43">
        <f>D236-E236</f>
        <v>0.40999999999803549</v>
      </c>
      <c r="J236" s="42">
        <v>0</v>
      </c>
      <c r="K236" s="42">
        <f>K217</f>
        <v>1120.68</v>
      </c>
      <c r="L236" s="42">
        <f>L217</f>
        <v>8773.76</v>
      </c>
      <c r="M236" s="42">
        <f>M217</f>
        <v>9894.4399999999987</v>
      </c>
      <c r="N236" s="68" t="s">
        <v>123</v>
      </c>
      <c r="O236" s="68"/>
      <c r="P236" s="68" t="s">
        <v>123</v>
      </c>
      <c r="Q236" s="36" t="e">
        <f>Q217</f>
        <v>#REF!</v>
      </c>
      <c r="R236" s="70" t="s">
        <v>123</v>
      </c>
      <c r="S236" s="42" t="e">
        <f>S217</f>
        <v>#REF!</v>
      </c>
      <c r="T236" s="42" t="e">
        <f>T217</f>
        <v>#REF!</v>
      </c>
      <c r="U236" s="42" t="e">
        <f>U217</f>
        <v>#REF!</v>
      </c>
    </row>
    <row r="237" spans="1:21" ht="14.25" customHeight="1" x14ac:dyDescent="0.2">
      <c r="A237" s="72" t="s">
        <v>163</v>
      </c>
      <c r="B237" s="96" t="s">
        <v>156</v>
      </c>
      <c r="C237" s="97"/>
      <c r="D237" s="97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8"/>
    </row>
    <row r="238" spans="1:21" ht="14.25" customHeight="1" x14ac:dyDescent="0.2">
      <c r="A238" s="23" t="s">
        <v>9</v>
      </c>
      <c r="B238" s="86" t="s">
        <v>112</v>
      </c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8"/>
    </row>
    <row r="239" spans="1:21" ht="14.25" customHeight="1" x14ac:dyDescent="0.2">
      <c r="A239" s="24" t="s">
        <v>10</v>
      </c>
      <c r="B239" s="83" t="s">
        <v>66</v>
      </c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5"/>
    </row>
    <row r="240" spans="1:21" ht="14.25" customHeight="1" x14ac:dyDescent="0.2">
      <c r="A240" s="80" t="s">
        <v>79</v>
      </c>
      <c r="B240" s="81"/>
      <c r="C240" s="82"/>
      <c r="D240" s="41">
        <f>SUM(D239:D239)</f>
        <v>0</v>
      </c>
      <c r="E240" s="41" t="s">
        <v>20</v>
      </c>
      <c r="F240" s="41" t="s">
        <v>20</v>
      </c>
      <c r="G240" s="68" t="s">
        <v>123</v>
      </c>
      <c r="H240" s="68" t="s">
        <v>123</v>
      </c>
      <c r="I240" s="44" t="s">
        <v>123</v>
      </c>
      <c r="J240" s="68" t="s">
        <v>123</v>
      </c>
      <c r="K240" s="41">
        <f>SUM(K239:K239)</f>
        <v>0</v>
      </c>
      <c r="L240" s="41">
        <v>0</v>
      </c>
      <c r="M240" s="41">
        <v>0</v>
      </c>
      <c r="N240" s="68" t="s">
        <v>123</v>
      </c>
      <c r="O240" s="68" t="s">
        <v>123</v>
      </c>
      <c r="P240" s="68" t="s">
        <v>123</v>
      </c>
      <c r="Q240" s="68" t="s">
        <v>123</v>
      </c>
      <c r="R240" s="68" t="s">
        <v>123</v>
      </c>
      <c r="S240" s="68" t="s">
        <v>123</v>
      </c>
      <c r="T240" s="68" t="s">
        <v>123</v>
      </c>
      <c r="U240" s="68" t="s">
        <v>123</v>
      </c>
    </row>
    <row r="241" spans="1:21" ht="14.25" customHeight="1" x14ac:dyDescent="0.2">
      <c r="A241" s="68" t="s">
        <v>40</v>
      </c>
      <c r="B241" s="83" t="s">
        <v>110</v>
      </c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5"/>
    </row>
    <row r="242" spans="1:21" ht="14.25" hidden="1" customHeight="1" x14ac:dyDescent="0.2">
      <c r="A242" s="70"/>
      <c r="B242" s="70"/>
      <c r="C242" s="70"/>
      <c r="D242" s="41">
        <v>0</v>
      </c>
      <c r="E242" s="28" t="s">
        <v>20</v>
      </c>
      <c r="F242" s="28" t="s">
        <v>20</v>
      </c>
      <c r="G242" s="28" t="s">
        <v>20</v>
      </c>
      <c r="H242" s="28" t="s">
        <v>20</v>
      </c>
      <c r="I242" s="28" t="s">
        <v>20</v>
      </c>
      <c r="J242" s="28" t="s">
        <v>20</v>
      </c>
      <c r="K242" s="41">
        <v>0</v>
      </c>
      <c r="L242" s="41">
        <v>0</v>
      </c>
      <c r="M242" s="41">
        <v>0</v>
      </c>
      <c r="N242" s="70"/>
      <c r="O242" s="70"/>
      <c r="P242" s="70"/>
      <c r="Q242" s="70"/>
      <c r="R242" s="70"/>
      <c r="S242" s="70"/>
      <c r="T242" s="70"/>
      <c r="U242" s="70"/>
    </row>
    <row r="243" spans="1:21" ht="14.25" customHeight="1" x14ac:dyDescent="0.2">
      <c r="A243" s="80" t="s">
        <v>80</v>
      </c>
      <c r="B243" s="81"/>
      <c r="C243" s="82"/>
      <c r="D243" s="41">
        <v>0</v>
      </c>
      <c r="E243" s="68" t="s">
        <v>20</v>
      </c>
      <c r="F243" s="68" t="s">
        <v>20</v>
      </c>
      <c r="G243" s="68" t="s">
        <v>123</v>
      </c>
      <c r="H243" s="68" t="s">
        <v>123</v>
      </c>
      <c r="I243" s="68" t="s">
        <v>123</v>
      </c>
      <c r="J243" s="68" t="s">
        <v>123</v>
      </c>
      <c r="K243" s="41">
        <v>0</v>
      </c>
      <c r="L243" s="41">
        <v>0</v>
      </c>
      <c r="M243" s="41">
        <v>0</v>
      </c>
      <c r="N243" s="68" t="s">
        <v>123</v>
      </c>
      <c r="O243" s="68" t="s">
        <v>123</v>
      </c>
      <c r="P243" s="68" t="s">
        <v>123</v>
      </c>
      <c r="Q243" s="68" t="s">
        <v>123</v>
      </c>
      <c r="R243" s="68" t="s">
        <v>123</v>
      </c>
      <c r="S243" s="68" t="s">
        <v>123</v>
      </c>
      <c r="T243" s="68" t="s">
        <v>123</v>
      </c>
      <c r="U243" s="68" t="s">
        <v>123</v>
      </c>
    </row>
    <row r="244" spans="1:21" ht="14.25" customHeight="1" x14ac:dyDescent="0.2">
      <c r="A244" s="31" t="s">
        <v>41</v>
      </c>
      <c r="B244" s="80" t="s">
        <v>67</v>
      </c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2"/>
    </row>
    <row r="245" spans="1:21" ht="14.25" hidden="1" customHeight="1" x14ac:dyDescent="0.2">
      <c r="A245" s="70"/>
      <c r="B245" s="70"/>
      <c r="C245" s="70"/>
      <c r="D245" s="41">
        <v>0</v>
      </c>
      <c r="E245" s="28" t="s">
        <v>20</v>
      </c>
      <c r="F245" s="28" t="s">
        <v>20</v>
      </c>
      <c r="G245" s="28" t="s">
        <v>20</v>
      </c>
      <c r="H245" s="28" t="s">
        <v>20</v>
      </c>
      <c r="I245" s="28" t="s">
        <v>20</v>
      </c>
      <c r="J245" s="28" t="s">
        <v>20</v>
      </c>
      <c r="K245" s="41">
        <v>0</v>
      </c>
      <c r="L245" s="41">
        <v>0</v>
      </c>
      <c r="M245" s="41">
        <v>0</v>
      </c>
      <c r="N245" s="70"/>
      <c r="O245" s="70"/>
      <c r="P245" s="70"/>
      <c r="Q245" s="70"/>
      <c r="R245" s="70"/>
      <c r="S245" s="70"/>
      <c r="T245" s="70"/>
      <c r="U245" s="70"/>
    </row>
    <row r="246" spans="1:21" ht="24" x14ac:dyDescent="0.2">
      <c r="A246" s="29" t="s">
        <v>232</v>
      </c>
      <c r="B246" s="57" t="s">
        <v>159</v>
      </c>
      <c r="C246" s="75" t="s">
        <v>129</v>
      </c>
      <c r="D246" s="55">
        <v>71.97</v>
      </c>
      <c r="E246" s="44" t="s">
        <v>20</v>
      </c>
      <c r="F246" s="44" t="s">
        <v>20</v>
      </c>
      <c r="G246" s="44" t="s">
        <v>20</v>
      </c>
      <c r="H246" s="44" t="s">
        <v>20</v>
      </c>
      <c r="I246" s="44" t="s">
        <v>20</v>
      </c>
      <c r="J246" s="44" t="s">
        <v>20</v>
      </c>
      <c r="K246" s="41">
        <v>0</v>
      </c>
      <c r="L246" s="41">
        <f>D246</f>
        <v>71.97</v>
      </c>
      <c r="M246" s="41">
        <f>D246</f>
        <v>71.97</v>
      </c>
      <c r="N246" s="70" t="s">
        <v>123</v>
      </c>
      <c r="O246" s="70" t="s">
        <v>123</v>
      </c>
      <c r="P246" s="70" t="s">
        <v>123</v>
      </c>
      <c r="Q246" s="70" t="s">
        <v>123</v>
      </c>
      <c r="R246" s="70" t="s">
        <v>123</v>
      </c>
      <c r="S246" s="70" t="s">
        <v>123</v>
      </c>
      <c r="T246" s="70" t="s">
        <v>123</v>
      </c>
      <c r="U246" s="70" t="s">
        <v>123</v>
      </c>
    </row>
    <row r="247" spans="1:21" ht="24" x14ac:dyDescent="0.2">
      <c r="A247" s="29" t="s">
        <v>137</v>
      </c>
      <c r="B247" s="57" t="s">
        <v>158</v>
      </c>
      <c r="C247" s="75" t="s">
        <v>129</v>
      </c>
      <c r="D247" s="55">
        <v>100.77</v>
      </c>
      <c r="E247" s="44" t="s">
        <v>20</v>
      </c>
      <c r="F247" s="44" t="s">
        <v>20</v>
      </c>
      <c r="G247" s="44" t="s">
        <v>20</v>
      </c>
      <c r="H247" s="44" t="s">
        <v>20</v>
      </c>
      <c r="I247" s="44" t="s">
        <v>20</v>
      </c>
      <c r="J247" s="44" t="s">
        <v>20</v>
      </c>
      <c r="K247" s="41">
        <v>0</v>
      </c>
      <c r="L247" s="41">
        <f t="shared" ref="L247" si="17">D247</f>
        <v>100.77</v>
      </c>
      <c r="M247" s="41">
        <f>D247</f>
        <v>100.77</v>
      </c>
      <c r="N247" s="70" t="s">
        <v>123</v>
      </c>
      <c r="O247" s="70" t="s">
        <v>123</v>
      </c>
      <c r="P247" s="70" t="s">
        <v>123</v>
      </c>
      <c r="Q247" s="70" t="s">
        <v>123</v>
      </c>
      <c r="R247" s="70" t="s">
        <v>123</v>
      </c>
      <c r="S247" s="70" t="s">
        <v>123</v>
      </c>
      <c r="T247" s="70" t="s">
        <v>123</v>
      </c>
      <c r="U247" s="70" t="s">
        <v>123</v>
      </c>
    </row>
    <row r="248" spans="1:21" ht="14.25" customHeight="1" x14ac:dyDescent="0.2">
      <c r="A248" s="80" t="s">
        <v>81</v>
      </c>
      <c r="B248" s="81"/>
      <c r="C248" s="82"/>
      <c r="D248" s="41">
        <f>SUM(D246:D247)</f>
        <v>172.74</v>
      </c>
      <c r="E248" s="68" t="s">
        <v>20</v>
      </c>
      <c r="F248" s="68" t="s">
        <v>20</v>
      </c>
      <c r="G248" s="68" t="s">
        <v>123</v>
      </c>
      <c r="H248" s="68" t="s">
        <v>123</v>
      </c>
      <c r="I248" s="68" t="s">
        <v>123</v>
      </c>
      <c r="J248" s="68" t="s">
        <v>123</v>
      </c>
      <c r="K248" s="41">
        <f t="shared" ref="K248:L248" si="18">SUM(K246:K247)</f>
        <v>0</v>
      </c>
      <c r="L248" s="41">
        <f t="shared" si="18"/>
        <v>172.74</v>
      </c>
      <c r="M248" s="41">
        <f>SUM(M246:M247)</f>
        <v>172.74</v>
      </c>
      <c r="N248" s="70" t="s">
        <v>123</v>
      </c>
      <c r="O248" s="70" t="s">
        <v>123</v>
      </c>
      <c r="P248" s="70" t="s">
        <v>123</v>
      </c>
      <c r="Q248" s="70" t="s">
        <v>123</v>
      </c>
      <c r="R248" s="70" t="s">
        <v>123</v>
      </c>
      <c r="S248" s="70" t="s">
        <v>123</v>
      </c>
      <c r="T248" s="70" t="s">
        <v>123</v>
      </c>
      <c r="U248" s="70" t="s">
        <v>123</v>
      </c>
    </row>
    <row r="249" spans="1:21" ht="14.25" customHeight="1" x14ac:dyDescent="0.2">
      <c r="A249" s="80" t="s">
        <v>82</v>
      </c>
      <c r="B249" s="81"/>
      <c r="C249" s="82"/>
      <c r="D249" s="41">
        <f>D240+D243+D248</f>
        <v>172.74</v>
      </c>
      <c r="E249" s="41" t="str">
        <f>E240</f>
        <v>х </v>
      </c>
      <c r="F249" s="41" t="str">
        <f>F240</f>
        <v>х </v>
      </c>
      <c r="G249" s="68" t="s">
        <v>123</v>
      </c>
      <c r="H249" s="68" t="s">
        <v>123</v>
      </c>
      <c r="I249" s="44" t="str">
        <f>I240</f>
        <v>-</v>
      </c>
      <c r="J249" s="68" t="s">
        <v>123</v>
      </c>
      <c r="K249" s="41">
        <f t="shared" ref="K249:M249" si="19">K240+K243+K248</f>
        <v>0</v>
      </c>
      <c r="L249" s="41">
        <f t="shared" si="19"/>
        <v>172.74</v>
      </c>
      <c r="M249" s="41">
        <f t="shared" si="19"/>
        <v>172.74</v>
      </c>
      <c r="N249" s="68" t="s">
        <v>123</v>
      </c>
      <c r="O249" s="68" t="s">
        <v>123</v>
      </c>
      <c r="P249" s="68" t="s">
        <v>123</v>
      </c>
      <c r="Q249" s="68" t="s">
        <v>123</v>
      </c>
      <c r="R249" s="68" t="s">
        <v>123</v>
      </c>
      <c r="S249" s="68" t="s">
        <v>123</v>
      </c>
      <c r="T249" s="68" t="s">
        <v>123</v>
      </c>
      <c r="U249" s="68" t="s">
        <v>123</v>
      </c>
    </row>
    <row r="250" spans="1:21" ht="14.25" hidden="1" customHeight="1" x14ac:dyDescent="0.2">
      <c r="A250" s="31" t="s">
        <v>32</v>
      </c>
      <c r="B250" s="89" t="s">
        <v>111</v>
      </c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1"/>
    </row>
    <row r="251" spans="1:21" ht="14.25" hidden="1" customHeight="1" x14ac:dyDescent="0.2">
      <c r="A251" s="1" t="s">
        <v>11</v>
      </c>
      <c r="B251" s="83" t="s">
        <v>66</v>
      </c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5"/>
    </row>
    <row r="252" spans="1:21" ht="14.25" hidden="1" customHeight="1" x14ac:dyDescent="0.2">
      <c r="A252" s="70"/>
      <c r="B252" s="70"/>
      <c r="C252" s="70"/>
      <c r="D252" s="70"/>
      <c r="E252" s="28" t="s">
        <v>20</v>
      </c>
      <c r="F252" s="28" t="s">
        <v>20</v>
      </c>
      <c r="G252" s="28" t="s">
        <v>20</v>
      </c>
      <c r="H252" s="28" t="s">
        <v>20</v>
      </c>
      <c r="I252" s="28" t="s">
        <v>20</v>
      </c>
      <c r="J252" s="28" t="s">
        <v>20</v>
      </c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</row>
    <row r="253" spans="1:21" ht="14.25" hidden="1" customHeight="1" x14ac:dyDescent="0.2">
      <c r="A253" s="80" t="s">
        <v>83</v>
      </c>
      <c r="B253" s="81"/>
      <c r="C253" s="82"/>
      <c r="D253" s="68"/>
      <c r="E253" s="68" t="s">
        <v>20</v>
      </c>
      <c r="F253" s="68" t="s">
        <v>20</v>
      </c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</row>
    <row r="254" spans="1:21" ht="14.25" hidden="1" customHeight="1" x14ac:dyDescent="0.2">
      <c r="A254" s="20" t="s">
        <v>12</v>
      </c>
      <c r="B254" s="83" t="s">
        <v>110</v>
      </c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5"/>
    </row>
    <row r="255" spans="1:21" ht="14.25" hidden="1" customHeight="1" x14ac:dyDescent="0.2">
      <c r="A255" s="70"/>
      <c r="B255" s="70"/>
      <c r="C255" s="70"/>
      <c r="D255" s="70"/>
      <c r="E255" s="28" t="s">
        <v>20</v>
      </c>
      <c r="F255" s="28" t="s">
        <v>20</v>
      </c>
      <c r="G255" s="28" t="s">
        <v>20</v>
      </c>
      <c r="H255" s="28" t="s">
        <v>20</v>
      </c>
      <c r="I255" s="28" t="s">
        <v>20</v>
      </c>
      <c r="J255" s="28" t="s">
        <v>20</v>
      </c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</row>
    <row r="256" spans="1:21" ht="14.25" hidden="1" customHeight="1" x14ac:dyDescent="0.2">
      <c r="A256" s="80" t="s">
        <v>84</v>
      </c>
      <c r="B256" s="81"/>
      <c r="C256" s="82"/>
      <c r="D256" s="68"/>
      <c r="E256" s="68" t="s">
        <v>20</v>
      </c>
      <c r="F256" s="68" t="s">
        <v>20</v>
      </c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</row>
    <row r="257" spans="1:21" ht="14.25" hidden="1" customHeight="1" x14ac:dyDescent="0.2">
      <c r="A257" s="68" t="s">
        <v>33</v>
      </c>
      <c r="B257" s="83" t="s">
        <v>77</v>
      </c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5"/>
    </row>
    <row r="258" spans="1:21" ht="14.25" hidden="1" customHeight="1" x14ac:dyDescent="0.2">
      <c r="A258" s="70"/>
      <c r="B258" s="70"/>
      <c r="C258" s="70"/>
      <c r="D258" s="70"/>
      <c r="E258" s="28" t="s">
        <v>20</v>
      </c>
      <c r="F258" s="28" t="s">
        <v>20</v>
      </c>
      <c r="G258" s="28" t="s">
        <v>20</v>
      </c>
      <c r="H258" s="28" t="s">
        <v>20</v>
      </c>
      <c r="I258" s="28" t="s">
        <v>20</v>
      </c>
      <c r="J258" s="28" t="s">
        <v>20</v>
      </c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</row>
    <row r="259" spans="1:21" ht="14.25" hidden="1" customHeight="1" x14ac:dyDescent="0.2">
      <c r="A259" s="80" t="s">
        <v>85</v>
      </c>
      <c r="B259" s="81"/>
      <c r="C259" s="82"/>
      <c r="D259" s="68"/>
      <c r="E259" s="68" t="s">
        <v>20</v>
      </c>
      <c r="F259" s="68" t="s">
        <v>20</v>
      </c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</row>
    <row r="260" spans="1:21" ht="14.25" hidden="1" customHeight="1" x14ac:dyDescent="0.2">
      <c r="A260" s="20"/>
      <c r="B260" s="20"/>
      <c r="C260" s="20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</row>
    <row r="261" spans="1:21" ht="14.25" hidden="1" customHeight="1" x14ac:dyDescent="0.2">
      <c r="A261" s="20" t="s">
        <v>13</v>
      </c>
      <c r="B261" s="83" t="s">
        <v>78</v>
      </c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5"/>
    </row>
    <row r="262" spans="1:21" ht="14.25" hidden="1" customHeight="1" x14ac:dyDescent="0.2">
      <c r="A262" s="70"/>
      <c r="B262" s="70"/>
      <c r="C262" s="70"/>
      <c r="D262" s="70"/>
      <c r="E262" s="28" t="s">
        <v>20</v>
      </c>
      <c r="F262" s="28" t="s">
        <v>20</v>
      </c>
      <c r="G262" s="28" t="s">
        <v>20</v>
      </c>
      <c r="H262" s="28" t="s">
        <v>20</v>
      </c>
      <c r="I262" s="28" t="s">
        <v>20</v>
      </c>
      <c r="J262" s="28" t="s">
        <v>20</v>
      </c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</row>
    <row r="263" spans="1:21" ht="14.25" hidden="1" customHeight="1" x14ac:dyDescent="0.2">
      <c r="A263" s="80" t="s">
        <v>86</v>
      </c>
      <c r="B263" s="81"/>
      <c r="C263" s="82"/>
      <c r="D263" s="68"/>
      <c r="E263" s="68" t="s">
        <v>20</v>
      </c>
      <c r="F263" s="68" t="s">
        <v>20</v>
      </c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</row>
    <row r="264" spans="1:21" ht="14.25" hidden="1" customHeight="1" x14ac:dyDescent="0.2">
      <c r="A264" s="68" t="s">
        <v>48</v>
      </c>
      <c r="B264" s="80" t="s">
        <v>67</v>
      </c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2"/>
    </row>
    <row r="265" spans="1:21" ht="14.25" hidden="1" customHeight="1" x14ac:dyDescent="0.2">
      <c r="A265" s="70"/>
      <c r="B265" s="70"/>
      <c r="C265" s="70"/>
      <c r="D265" s="70"/>
      <c r="E265" s="28" t="s">
        <v>20</v>
      </c>
      <c r="F265" s="28" t="s">
        <v>20</v>
      </c>
      <c r="G265" s="28" t="s">
        <v>20</v>
      </c>
      <c r="H265" s="28" t="s">
        <v>20</v>
      </c>
      <c r="I265" s="28" t="s">
        <v>20</v>
      </c>
      <c r="J265" s="28" t="s">
        <v>20</v>
      </c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</row>
    <row r="266" spans="1:21" ht="14.25" hidden="1" customHeight="1" x14ac:dyDescent="0.2">
      <c r="A266" s="80" t="s">
        <v>87</v>
      </c>
      <c r="B266" s="81"/>
      <c r="C266" s="82"/>
      <c r="D266" s="68"/>
      <c r="E266" s="68" t="s">
        <v>20</v>
      </c>
      <c r="F266" s="68" t="s">
        <v>20</v>
      </c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</row>
    <row r="267" spans="1:21" ht="14.25" hidden="1" customHeight="1" x14ac:dyDescent="0.2">
      <c r="A267" s="80" t="s">
        <v>88</v>
      </c>
      <c r="B267" s="81"/>
      <c r="C267" s="82"/>
      <c r="D267" s="68"/>
      <c r="E267" s="68" t="s">
        <v>20</v>
      </c>
      <c r="F267" s="68" t="s">
        <v>20</v>
      </c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</row>
    <row r="268" spans="1:21" ht="14.25" customHeight="1" x14ac:dyDescent="0.2">
      <c r="A268" s="110" t="s">
        <v>164</v>
      </c>
      <c r="B268" s="111"/>
      <c r="C268" s="112"/>
      <c r="D268" s="42">
        <f>D249</f>
        <v>172.74</v>
      </c>
      <c r="E268" s="42">
        <v>155.26</v>
      </c>
      <c r="F268" s="42">
        <v>0</v>
      </c>
      <c r="G268" s="42">
        <v>0</v>
      </c>
      <c r="H268" s="42">
        <v>0</v>
      </c>
      <c r="I268" s="42">
        <f>D268-E268</f>
        <v>17.480000000000018</v>
      </c>
      <c r="J268" s="42">
        <v>0</v>
      </c>
      <c r="K268" s="42">
        <f>K249</f>
        <v>0</v>
      </c>
      <c r="L268" s="42">
        <f>L249</f>
        <v>172.74</v>
      </c>
      <c r="M268" s="42">
        <f>M249</f>
        <v>172.74</v>
      </c>
      <c r="N268" s="68" t="s">
        <v>123</v>
      </c>
      <c r="O268" s="68" t="s">
        <v>123</v>
      </c>
      <c r="P268" s="68" t="s">
        <v>123</v>
      </c>
      <c r="Q268" s="68" t="s">
        <v>123</v>
      </c>
      <c r="R268" s="68" t="s">
        <v>123</v>
      </c>
      <c r="S268" s="68" t="s">
        <v>123</v>
      </c>
      <c r="T268" s="68" t="s">
        <v>123</v>
      </c>
      <c r="U268" s="68" t="s">
        <v>123</v>
      </c>
    </row>
    <row r="269" spans="1:21" ht="12.75" hidden="1" customHeight="1" x14ac:dyDescent="0.2">
      <c r="A269" s="72" t="s">
        <v>99</v>
      </c>
      <c r="B269" s="96" t="s">
        <v>14</v>
      </c>
      <c r="C269" s="97"/>
      <c r="D269" s="97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8"/>
    </row>
    <row r="270" spans="1:21" ht="12.75" hidden="1" customHeight="1" x14ac:dyDescent="0.2">
      <c r="A270" s="23" t="s">
        <v>15</v>
      </c>
      <c r="B270" s="86" t="s">
        <v>113</v>
      </c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8"/>
    </row>
    <row r="271" spans="1:21" ht="17.25" hidden="1" customHeight="1" x14ac:dyDescent="0.2">
      <c r="A271" s="24" t="s">
        <v>16</v>
      </c>
      <c r="B271" s="83" t="s">
        <v>66</v>
      </c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5"/>
    </row>
    <row r="272" spans="1:21" ht="12" hidden="1" customHeight="1" x14ac:dyDescent="0.2">
      <c r="A272" s="23" t="s">
        <v>123</v>
      </c>
      <c r="B272" s="68" t="s">
        <v>123</v>
      </c>
      <c r="C272" s="68" t="s">
        <v>123</v>
      </c>
      <c r="D272" s="68" t="s">
        <v>123</v>
      </c>
      <c r="E272" s="28" t="s">
        <v>20</v>
      </c>
      <c r="F272" s="28" t="s">
        <v>20</v>
      </c>
      <c r="G272" s="28" t="s">
        <v>20</v>
      </c>
      <c r="H272" s="28" t="s">
        <v>20</v>
      </c>
      <c r="I272" s="28" t="s">
        <v>20</v>
      </c>
      <c r="J272" s="28" t="s">
        <v>20</v>
      </c>
      <c r="K272" s="23" t="s">
        <v>123</v>
      </c>
      <c r="L272" s="23" t="s">
        <v>123</v>
      </c>
      <c r="M272" s="23" t="s">
        <v>123</v>
      </c>
      <c r="N272" s="23"/>
      <c r="O272" s="23"/>
      <c r="P272" s="23"/>
      <c r="Q272" s="23" t="s">
        <v>123</v>
      </c>
      <c r="R272" s="23"/>
      <c r="S272" s="23" t="s">
        <v>123</v>
      </c>
      <c r="T272" s="23" t="s">
        <v>123</v>
      </c>
      <c r="U272" s="23" t="s">
        <v>123</v>
      </c>
    </row>
    <row r="273" spans="1:21" ht="14.25" hidden="1" customHeight="1" x14ac:dyDescent="0.2">
      <c r="A273" s="80" t="s">
        <v>89</v>
      </c>
      <c r="B273" s="81"/>
      <c r="C273" s="82"/>
      <c r="D273" s="41">
        <v>0</v>
      </c>
      <c r="E273" s="28" t="s">
        <v>20</v>
      </c>
      <c r="F273" s="28" t="s">
        <v>20</v>
      </c>
      <c r="G273" s="23" t="s">
        <v>123</v>
      </c>
      <c r="H273" s="23" t="s">
        <v>123</v>
      </c>
      <c r="I273" s="23" t="s">
        <v>123</v>
      </c>
      <c r="J273" s="23" t="s">
        <v>123</v>
      </c>
      <c r="K273" s="23" t="s">
        <v>123</v>
      </c>
      <c r="L273" s="23" t="s">
        <v>123</v>
      </c>
      <c r="M273" s="23" t="s">
        <v>123</v>
      </c>
      <c r="N273" s="23"/>
      <c r="O273" s="23"/>
      <c r="P273" s="23"/>
      <c r="Q273" s="23" t="s">
        <v>123</v>
      </c>
      <c r="R273" s="23"/>
      <c r="S273" s="23" t="s">
        <v>123</v>
      </c>
      <c r="T273" s="23" t="s">
        <v>123</v>
      </c>
      <c r="U273" s="23" t="s">
        <v>123</v>
      </c>
    </row>
    <row r="274" spans="1:21" ht="15.75" hidden="1" customHeight="1" x14ac:dyDescent="0.2">
      <c r="A274" s="68" t="s">
        <v>42</v>
      </c>
      <c r="B274" s="83" t="s">
        <v>110</v>
      </c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5"/>
    </row>
    <row r="275" spans="1:21" ht="12.75" hidden="1" customHeight="1" x14ac:dyDescent="0.2">
      <c r="A275" s="70"/>
      <c r="B275" s="70"/>
      <c r="C275" s="70"/>
      <c r="D275" s="70"/>
      <c r="E275" s="28" t="s">
        <v>20</v>
      </c>
      <c r="F275" s="28" t="s">
        <v>20</v>
      </c>
      <c r="G275" s="28" t="s">
        <v>20</v>
      </c>
      <c r="H275" s="28" t="s">
        <v>20</v>
      </c>
      <c r="I275" s="28" t="s">
        <v>20</v>
      </c>
      <c r="J275" s="28" t="s">
        <v>20</v>
      </c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</row>
    <row r="276" spans="1:21" ht="12.75" hidden="1" customHeight="1" x14ac:dyDescent="0.2">
      <c r="A276" s="80" t="s">
        <v>90</v>
      </c>
      <c r="B276" s="81"/>
      <c r="C276" s="82"/>
      <c r="D276" s="41">
        <v>0</v>
      </c>
      <c r="E276" s="68" t="s">
        <v>20</v>
      </c>
      <c r="F276" s="68" t="s">
        <v>20</v>
      </c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</row>
    <row r="277" spans="1:21" ht="14.25" hidden="1" customHeight="1" x14ac:dyDescent="0.2">
      <c r="A277" s="31" t="s">
        <v>43</v>
      </c>
      <c r="B277" s="80" t="s">
        <v>67</v>
      </c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2"/>
    </row>
    <row r="278" spans="1:21" ht="2.25" hidden="1" customHeight="1" x14ac:dyDescent="0.2">
      <c r="A278" s="70"/>
      <c r="B278" s="70"/>
      <c r="C278" s="70"/>
      <c r="D278" s="70"/>
      <c r="E278" s="28" t="s">
        <v>20</v>
      </c>
      <c r="F278" s="28" t="s">
        <v>20</v>
      </c>
      <c r="G278" s="28" t="s">
        <v>20</v>
      </c>
      <c r="H278" s="28" t="s">
        <v>20</v>
      </c>
      <c r="I278" s="28" t="s">
        <v>20</v>
      </c>
      <c r="J278" s="28" t="s">
        <v>20</v>
      </c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</row>
    <row r="279" spans="1:21" ht="12.75" hidden="1" customHeight="1" x14ac:dyDescent="0.2">
      <c r="A279" s="80" t="s">
        <v>91</v>
      </c>
      <c r="B279" s="81"/>
      <c r="C279" s="82"/>
      <c r="D279" s="41">
        <v>0</v>
      </c>
      <c r="E279" s="68" t="s">
        <v>44</v>
      </c>
      <c r="F279" s="68" t="s">
        <v>44</v>
      </c>
      <c r="G279" s="68" t="s">
        <v>123</v>
      </c>
      <c r="H279" s="68" t="s">
        <v>123</v>
      </c>
      <c r="I279" s="68" t="s">
        <v>123</v>
      </c>
      <c r="J279" s="68" t="s">
        <v>123</v>
      </c>
      <c r="K279" s="68" t="s">
        <v>123</v>
      </c>
      <c r="L279" s="68" t="s">
        <v>123</v>
      </c>
      <c r="M279" s="68" t="s">
        <v>123</v>
      </c>
      <c r="N279" s="68" t="s">
        <v>123</v>
      </c>
      <c r="O279" s="68" t="s">
        <v>123</v>
      </c>
      <c r="P279" s="68" t="s">
        <v>123</v>
      </c>
      <c r="Q279" s="68" t="s">
        <v>123</v>
      </c>
      <c r="R279" s="68" t="s">
        <v>123</v>
      </c>
      <c r="S279" s="68" t="s">
        <v>123</v>
      </c>
      <c r="T279" s="68" t="s">
        <v>123</v>
      </c>
      <c r="U279" s="68" t="s">
        <v>123</v>
      </c>
    </row>
    <row r="280" spans="1:21" ht="12.75" hidden="1" customHeight="1" x14ac:dyDescent="0.2">
      <c r="A280" s="80" t="s">
        <v>92</v>
      </c>
      <c r="B280" s="81"/>
      <c r="C280" s="82"/>
      <c r="D280" s="41">
        <v>0</v>
      </c>
      <c r="E280" s="28" t="s">
        <v>20</v>
      </c>
      <c r="F280" s="28" t="s">
        <v>20</v>
      </c>
      <c r="G280" s="23" t="s">
        <v>123</v>
      </c>
      <c r="H280" s="23" t="s">
        <v>123</v>
      </c>
      <c r="I280" s="23" t="s">
        <v>123</v>
      </c>
      <c r="J280" s="23" t="s">
        <v>123</v>
      </c>
      <c r="K280" s="23" t="s">
        <v>123</v>
      </c>
      <c r="L280" s="23" t="s">
        <v>123</v>
      </c>
      <c r="M280" s="23" t="s">
        <v>123</v>
      </c>
      <c r="N280" s="23"/>
      <c r="O280" s="23"/>
      <c r="P280" s="23"/>
      <c r="Q280" s="23" t="s">
        <v>123</v>
      </c>
      <c r="R280" s="23"/>
      <c r="S280" s="23" t="s">
        <v>123</v>
      </c>
      <c r="T280" s="23" t="s">
        <v>123</v>
      </c>
      <c r="U280" s="23" t="s">
        <v>123</v>
      </c>
    </row>
    <row r="281" spans="1:21" ht="12.75" hidden="1" customHeight="1" x14ac:dyDescent="0.2">
      <c r="A281" s="81" t="s">
        <v>108</v>
      </c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</row>
    <row r="282" spans="1:21" ht="12.75" hidden="1" customHeight="1" x14ac:dyDescent="0.2">
      <c r="A282" s="70">
        <v>1</v>
      </c>
      <c r="B282" s="70">
        <v>2</v>
      </c>
      <c r="C282" s="70">
        <v>3</v>
      </c>
      <c r="D282" s="70">
        <v>4</v>
      </c>
      <c r="E282" s="70">
        <v>5</v>
      </c>
      <c r="F282" s="70">
        <v>6</v>
      </c>
      <c r="G282" s="30">
        <v>7</v>
      </c>
      <c r="H282" s="70">
        <v>8</v>
      </c>
      <c r="I282" s="70">
        <v>9</v>
      </c>
      <c r="J282" s="70">
        <v>10</v>
      </c>
      <c r="K282" s="70">
        <v>11</v>
      </c>
      <c r="L282" s="70">
        <v>12</v>
      </c>
      <c r="M282" s="70">
        <v>13</v>
      </c>
      <c r="N282" s="110">
        <v>14</v>
      </c>
      <c r="O282" s="112"/>
      <c r="P282" s="70">
        <v>15</v>
      </c>
      <c r="Q282" s="70">
        <v>16</v>
      </c>
      <c r="R282" s="70">
        <v>17</v>
      </c>
      <c r="S282" s="70">
        <v>18</v>
      </c>
      <c r="T282" s="70">
        <v>19</v>
      </c>
      <c r="U282" s="70">
        <v>20</v>
      </c>
    </row>
    <row r="283" spans="1:21" ht="18.75" hidden="1" customHeight="1" x14ac:dyDescent="0.2">
      <c r="A283" s="31" t="s">
        <v>34</v>
      </c>
      <c r="B283" s="89" t="s">
        <v>111</v>
      </c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1"/>
    </row>
    <row r="284" spans="1:21" ht="17.25" hidden="1" customHeight="1" x14ac:dyDescent="0.2">
      <c r="A284" s="1" t="s">
        <v>17</v>
      </c>
      <c r="B284" s="83" t="s">
        <v>66</v>
      </c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5"/>
    </row>
    <row r="285" spans="1:21" ht="12.75" hidden="1" customHeight="1" x14ac:dyDescent="0.2">
      <c r="A285" s="70"/>
      <c r="B285" s="70"/>
      <c r="C285" s="70"/>
      <c r="D285" s="70"/>
      <c r="E285" s="28" t="s">
        <v>20</v>
      </c>
      <c r="F285" s="28" t="s">
        <v>20</v>
      </c>
      <c r="G285" s="28" t="s">
        <v>20</v>
      </c>
      <c r="H285" s="28" t="s">
        <v>20</v>
      </c>
      <c r="I285" s="28" t="s">
        <v>20</v>
      </c>
      <c r="J285" s="28" t="s">
        <v>20</v>
      </c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</row>
    <row r="286" spans="1:21" ht="14.25" hidden="1" customHeight="1" x14ac:dyDescent="0.2">
      <c r="A286" s="80" t="s">
        <v>93</v>
      </c>
      <c r="B286" s="81"/>
      <c r="C286" s="82"/>
      <c r="D286" s="68"/>
      <c r="E286" s="68" t="s">
        <v>44</v>
      </c>
      <c r="F286" s="68" t="s">
        <v>44</v>
      </c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</row>
    <row r="287" spans="1:21" ht="18" hidden="1" customHeight="1" x14ac:dyDescent="0.2">
      <c r="A287" s="20" t="s">
        <v>18</v>
      </c>
      <c r="B287" s="83" t="s">
        <v>110</v>
      </c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5"/>
    </row>
    <row r="288" spans="1:21" ht="14.25" hidden="1" customHeight="1" x14ac:dyDescent="0.2">
      <c r="A288" s="70"/>
      <c r="B288" s="70"/>
      <c r="C288" s="70"/>
      <c r="D288" s="70"/>
      <c r="E288" s="28" t="s">
        <v>20</v>
      </c>
      <c r="F288" s="28" t="s">
        <v>20</v>
      </c>
      <c r="G288" s="28" t="s">
        <v>20</v>
      </c>
      <c r="H288" s="28" t="s">
        <v>20</v>
      </c>
      <c r="I288" s="28" t="s">
        <v>20</v>
      </c>
      <c r="J288" s="28" t="s">
        <v>20</v>
      </c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</row>
    <row r="289" spans="1:21" ht="15.75" hidden="1" customHeight="1" x14ac:dyDescent="0.2">
      <c r="A289" s="80" t="s">
        <v>94</v>
      </c>
      <c r="B289" s="81"/>
      <c r="C289" s="82"/>
      <c r="D289" s="68"/>
      <c r="E289" s="68" t="s">
        <v>44</v>
      </c>
      <c r="F289" s="68" t="s">
        <v>44</v>
      </c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</row>
    <row r="290" spans="1:21" ht="17.25" hidden="1" customHeight="1" x14ac:dyDescent="0.2">
      <c r="A290" s="68" t="s">
        <v>35</v>
      </c>
      <c r="B290" s="83" t="s">
        <v>77</v>
      </c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5"/>
    </row>
    <row r="291" spans="1:21" ht="13.5" hidden="1" customHeight="1" x14ac:dyDescent="0.2">
      <c r="A291" s="70"/>
      <c r="B291" s="70"/>
      <c r="C291" s="70"/>
      <c r="D291" s="70"/>
      <c r="E291" s="28" t="s">
        <v>20</v>
      </c>
      <c r="F291" s="28" t="s">
        <v>20</v>
      </c>
      <c r="G291" s="28" t="s">
        <v>20</v>
      </c>
      <c r="H291" s="28" t="s">
        <v>20</v>
      </c>
      <c r="I291" s="28" t="s">
        <v>20</v>
      </c>
      <c r="J291" s="28" t="s">
        <v>20</v>
      </c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</row>
    <row r="292" spans="1:21" ht="15" hidden="1" customHeight="1" x14ac:dyDescent="0.2">
      <c r="A292" s="80" t="s">
        <v>95</v>
      </c>
      <c r="B292" s="81"/>
      <c r="C292" s="82"/>
      <c r="D292" s="68"/>
      <c r="E292" s="68" t="s">
        <v>44</v>
      </c>
      <c r="F292" s="68" t="s">
        <v>44</v>
      </c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</row>
    <row r="293" spans="1:21" ht="18" hidden="1" customHeight="1" x14ac:dyDescent="0.2">
      <c r="A293" s="20" t="s">
        <v>19</v>
      </c>
      <c r="B293" s="83" t="s">
        <v>78</v>
      </c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5"/>
    </row>
    <row r="294" spans="1:21" ht="15" hidden="1" customHeight="1" x14ac:dyDescent="0.2">
      <c r="A294" s="70"/>
      <c r="B294" s="70"/>
      <c r="C294" s="70"/>
      <c r="D294" s="70"/>
      <c r="E294" s="28" t="s">
        <v>20</v>
      </c>
      <c r="F294" s="28" t="s">
        <v>20</v>
      </c>
      <c r="G294" s="28" t="s">
        <v>20</v>
      </c>
      <c r="H294" s="28" t="s">
        <v>20</v>
      </c>
      <c r="I294" s="28" t="s">
        <v>20</v>
      </c>
      <c r="J294" s="28" t="s">
        <v>20</v>
      </c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</row>
    <row r="295" spans="1:21" ht="14.25" hidden="1" customHeight="1" x14ac:dyDescent="0.2">
      <c r="A295" s="80" t="s">
        <v>96</v>
      </c>
      <c r="B295" s="81"/>
      <c r="C295" s="82"/>
      <c r="D295" s="68"/>
      <c r="E295" s="68" t="s">
        <v>20</v>
      </c>
      <c r="F295" s="68" t="s">
        <v>20</v>
      </c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</row>
    <row r="296" spans="1:21" ht="16.5" hidden="1" customHeight="1" x14ac:dyDescent="0.2">
      <c r="A296" s="29" t="s">
        <v>47</v>
      </c>
      <c r="B296" s="80" t="s">
        <v>67</v>
      </c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2"/>
    </row>
    <row r="297" spans="1:21" ht="14.25" hidden="1" customHeight="1" x14ac:dyDescent="0.2">
      <c r="A297" s="70"/>
      <c r="B297" s="70"/>
      <c r="C297" s="70"/>
      <c r="D297" s="70"/>
      <c r="E297" s="28" t="s">
        <v>20</v>
      </c>
      <c r="F297" s="28" t="s">
        <v>20</v>
      </c>
      <c r="G297" s="28" t="s">
        <v>20</v>
      </c>
      <c r="H297" s="28" t="s">
        <v>20</v>
      </c>
      <c r="I297" s="28" t="s">
        <v>20</v>
      </c>
      <c r="J297" s="28" t="s">
        <v>20</v>
      </c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</row>
    <row r="298" spans="1:21" ht="15.75" hidden="1" customHeight="1" x14ac:dyDescent="0.2">
      <c r="A298" s="80" t="s">
        <v>97</v>
      </c>
      <c r="B298" s="81"/>
      <c r="C298" s="82"/>
      <c r="D298" s="68"/>
      <c r="E298" s="68" t="s">
        <v>20</v>
      </c>
      <c r="F298" s="68" t="s">
        <v>20</v>
      </c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</row>
    <row r="299" spans="1:21" ht="15.75" hidden="1" customHeight="1" x14ac:dyDescent="0.2">
      <c r="A299" s="80" t="s">
        <v>98</v>
      </c>
      <c r="B299" s="81"/>
      <c r="C299" s="82"/>
      <c r="D299" s="68"/>
      <c r="E299" s="68" t="s">
        <v>20</v>
      </c>
      <c r="F299" s="68" t="s">
        <v>20</v>
      </c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</row>
    <row r="300" spans="1:21" ht="12" hidden="1" customHeight="1" x14ac:dyDescent="0.2">
      <c r="A300" s="110" t="s">
        <v>105</v>
      </c>
      <c r="B300" s="111"/>
      <c r="C300" s="112"/>
      <c r="D300" s="42">
        <v>0</v>
      </c>
      <c r="E300" s="42">
        <v>0</v>
      </c>
      <c r="F300" s="42">
        <v>0</v>
      </c>
      <c r="G300" s="42">
        <v>0</v>
      </c>
      <c r="H300" s="42">
        <v>0</v>
      </c>
      <c r="I300" s="42">
        <v>0</v>
      </c>
      <c r="J300" s="42">
        <v>0</v>
      </c>
      <c r="K300" s="42">
        <v>0</v>
      </c>
      <c r="L300" s="42">
        <v>0</v>
      </c>
      <c r="M300" s="42">
        <v>0</v>
      </c>
      <c r="N300" s="23"/>
      <c r="O300" s="23"/>
      <c r="P300" s="23"/>
      <c r="Q300" s="23" t="s">
        <v>123</v>
      </c>
      <c r="R300" s="23"/>
      <c r="S300" s="23" t="s">
        <v>123</v>
      </c>
      <c r="T300" s="23" t="s">
        <v>123</v>
      </c>
      <c r="U300" s="23" t="s">
        <v>123</v>
      </c>
    </row>
    <row r="301" spans="1:21" ht="15.75" customHeight="1" x14ac:dyDescent="0.2">
      <c r="A301" s="149" t="s">
        <v>23</v>
      </c>
      <c r="B301" s="150"/>
      <c r="C301" s="151"/>
      <c r="D301" s="43">
        <f t="shared" ref="D301:J301" si="20">D64+D77+D90+D103+D116+D129+D142+D155+D168+D181+D194+D236+D268+D300</f>
        <v>13578.779999999999</v>
      </c>
      <c r="E301" s="43">
        <f t="shared" si="20"/>
        <v>12881.550000000001</v>
      </c>
      <c r="F301" s="43">
        <f t="shared" si="20"/>
        <v>0</v>
      </c>
      <c r="G301" s="43">
        <f t="shared" si="20"/>
        <v>0</v>
      </c>
      <c r="H301" s="43">
        <f t="shared" si="20"/>
        <v>0</v>
      </c>
      <c r="I301" s="43">
        <f t="shared" si="20"/>
        <v>697.2299999999982</v>
      </c>
      <c r="J301" s="43">
        <f t="shared" si="20"/>
        <v>0</v>
      </c>
      <c r="K301" s="43">
        <f t="shared" ref="K301" si="21">K64+K77+K90+K103+K116+K129+K142+K155+K168+K181+K194+K236+K268+K300</f>
        <v>2227.88</v>
      </c>
      <c r="L301" s="43">
        <f t="shared" ref="L301" si="22">L64+L77+L90+L103+L116+L129+L142+L155+L168+L181+L194+L236+L268+L300</f>
        <v>11350.9</v>
      </c>
      <c r="M301" s="43">
        <f t="shared" ref="M301" si="23">M64+M77+M90+M103+M116+M129+M142+M155+M168+M181+M194+M236+M268+M300</f>
        <v>13578.779999999999</v>
      </c>
      <c r="N301" s="34" t="s">
        <v>123</v>
      </c>
      <c r="O301" s="34" t="s">
        <v>123</v>
      </c>
      <c r="P301" s="34" t="s">
        <v>123</v>
      </c>
      <c r="Q301" s="34" t="s">
        <v>123</v>
      </c>
      <c r="R301" s="34" t="s">
        <v>123</v>
      </c>
      <c r="S301" s="34" t="s">
        <v>123</v>
      </c>
      <c r="T301" s="34" t="s">
        <v>123</v>
      </c>
      <c r="U301" s="34" t="s">
        <v>123</v>
      </c>
    </row>
    <row r="302" spans="1:21" ht="12.95" customHeight="1" x14ac:dyDescent="0.2">
      <c r="A302" s="109"/>
      <c r="B302" s="109"/>
      <c r="C302" s="109"/>
      <c r="D302" s="109"/>
      <c r="E302" s="109"/>
      <c r="F302" s="109"/>
      <c r="G302" s="109"/>
      <c r="H302" s="58"/>
      <c r="I302" s="58"/>
      <c r="J302" s="58"/>
      <c r="K302" s="58"/>
      <c r="L302" s="58"/>
      <c r="M302" s="2"/>
      <c r="N302" s="2"/>
      <c r="O302" s="58"/>
      <c r="P302" s="58"/>
      <c r="Q302" s="58"/>
      <c r="R302" s="58"/>
      <c r="S302" s="58"/>
      <c r="T302" s="58"/>
      <c r="U302" s="58"/>
    </row>
    <row r="303" spans="1:21" ht="10.5" customHeight="1" x14ac:dyDescent="0.2">
      <c r="A303" s="59"/>
      <c r="B303" s="3"/>
      <c r="C303" s="59"/>
      <c r="D303" s="59"/>
      <c r="E303" s="59"/>
      <c r="F303" s="59"/>
      <c r="G303" s="59"/>
      <c r="H303" s="58"/>
      <c r="I303" s="58"/>
      <c r="J303" s="58"/>
      <c r="K303" s="58"/>
      <c r="L303" s="58"/>
      <c r="M303" s="2"/>
      <c r="N303" s="2"/>
      <c r="O303" s="58"/>
      <c r="P303" s="58"/>
      <c r="Q303" s="58"/>
      <c r="R303" s="58"/>
      <c r="S303" s="58"/>
      <c r="T303" s="56"/>
      <c r="U303" s="58"/>
    </row>
    <row r="304" spans="1:21" ht="12.95" customHeight="1" x14ac:dyDescent="0.2">
      <c r="A304" s="59"/>
      <c r="B304" s="3"/>
      <c r="C304" s="59"/>
      <c r="D304" s="59"/>
      <c r="E304" s="59"/>
      <c r="F304" s="59"/>
      <c r="G304" s="59"/>
      <c r="H304" s="58"/>
      <c r="I304" s="58"/>
      <c r="J304" s="58"/>
      <c r="K304" s="58"/>
      <c r="L304" s="58"/>
      <c r="M304" s="2"/>
      <c r="N304" s="2"/>
      <c r="O304" s="58"/>
      <c r="P304" s="58"/>
      <c r="Q304" s="58"/>
      <c r="R304" s="58"/>
      <c r="S304" s="58"/>
      <c r="T304" s="58"/>
      <c r="U304" s="58"/>
    </row>
    <row r="305" spans="1:23" ht="11.25" customHeight="1" x14ac:dyDescent="0.2">
      <c r="A305" s="59"/>
      <c r="B305" s="3"/>
      <c r="C305" s="59"/>
      <c r="D305" s="59"/>
      <c r="E305" s="59"/>
      <c r="F305" s="59"/>
      <c r="G305" s="59"/>
      <c r="H305" s="58"/>
      <c r="I305" s="58"/>
      <c r="J305" s="58"/>
      <c r="K305" s="58"/>
      <c r="L305" s="58"/>
      <c r="M305" s="2"/>
      <c r="N305" s="2"/>
      <c r="O305" s="58"/>
      <c r="P305" s="58"/>
      <c r="Q305" s="58"/>
      <c r="R305" s="58"/>
      <c r="S305" s="58"/>
      <c r="T305" s="58"/>
      <c r="U305" s="58"/>
    </row>
    <row r="306" spans="1:23" ht="11.25" customHeight="1" x14ac:dyDescent="0.2">
      <c r="A306" s="106" t="s">
        <v>226</v>
      </c>
      <c r="B306" s="106"/>
      <c r="C306" s="106"/>
      <c r="D306" s="108" t="s">
        <v>117</v>
      </c>
      <c r="E306" s="108"/>
      <c r="F306" s="108"/>
      <c r="G306" s="106" t="s">
        <v>227</v>
      </c>
      <c r="H306" s="106"/>
      <c r="I306" s="106"/>
      <c r="J306" s="106"/>
      <c r="K306" s="106"/>
      <c r="L306" s="58"/>
      <c r="M306" s="58"/>
      <c r="N306" s="58"/>
      <c r="O306" s="58"/>
      <c r="P306" s="58"/>
      <c r="Q306" s="58"/>
      <c r="R306" s="58"/>
      <c r="S306" s="58"/>
      <c r="T306" s="58"/>
      <c r="U306" s="58"/>
    </row>
    <row r="307" spans="1:23" ht="9.75" customHeight="1" x14ac:dyDescent="0.2">
      <c r="A307" s="104" t="s">
        <v>100</v>
      </c>
      <c r="B307" s="104"/>
      <c r="C307" s="104"/>
      <c r="D307" s="105" t="s">
        <v>101</v>
      </c>
      <c r="E307" s="105"/>
      <c r="F307" s="105"/>
      <c r="G307" s="107" t="s">
        <v>104</v>
      </c>
      <c r="H307" s="107"/>
      <c r="I307" s="107"/>
      <c r="J307" s="107"/>
      <c r="K307" s="107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5"/>
      <c r="W307" s="5"/>
    </row>
    <row r="308" spans="1:23" ht="23.25" customHeight="1" x14ac:dyDescent="0.2">
      <c r="A308" s="17"/>
      <c r="B308" s="17"/>
      <c r="C308" s="17"/>
      <c r="D308" s="17"/>
      <c r="E308" s="17"/>
      <c r="F308" s="17"/>
      <c r="G308" s="17"/>
      <c r="H308" s="17"/>
      <c r="I308" s="17"/>
      <c r="M308" s="73"/>
    </row>
    <row r="309" spans="1:23" ht="69.75" customHeight="1" x14ac:dyDescent="0.2">
      <c r="N309" s="74" t="s">
        <v>231</v>
      </c>
    </row>
  </sheetData>
  <mergeCells count="243">
    <mergeCell ref="A193:C193"/>
    <mergeCell ref="A194:C194"/>
    <mergeCell ref="A181:C181"/>
    <mergeCell ref="B182:U182"/>
    <mergeCell ref="B183:U183"/>
    <mergeCell ref="B184:U184"/>
    <mergeCell ref="A186:C186"/>
    <mergeCell ref="B187:U187"/>
    <mergeCell ref="A189:C189"/>
    <mergeCell ref="B190:U190"/>
    <mergeCell ref="A192:C192"/>
    <mergeCell ref="B169:U169"/>
    <mergeCell ref="B170:U170"/>
    <mergeCell ref="B171:U171"/>
    <mergeCell ref="A173:C173"/>
    <mergeCell ref="B174:U174"/>
    <mergeCell ref="A176:C176"/>
    <mergeCell ref="B177:U177"/>
    <mergeCell ref="A179:C179"/>
    <mergeCell ref="A180:C180"/>
    <mergeCell ref="B157:U157"/>
    <mergeCell ref="B158:U158"/>
    <mergeCell ref="A160:C160"/>
    <mergeCell ref="B161:U161"/>
    <mergeCell ref="A163:C163"/>
    <mergeCell ref="B164:U164"/>
    <mergeCell ref="A166:C166"/>
    <mergeCell ref="A167:C167"/>
    <mergeCell ref="A168:C168"/>
    <mergeCell ref="B145:U145"/>
    <mergeCell ref="A147:C147"/>
    <mergeCell ref="B148:U148"/>
    <mergeCell ref="A150:C150"/>
    <mergeCell ref="B151:U151"/>
    <mergeCell ref="A153:C153"/>
    <mergeCell ref="A154:C154"/>
    <mergeCell ref="A155:C155"/>
    <mergeCell ref="B156:U156"/>
    <mergeCell ref="B119:U119"/>
    <mergeCell ref="A129:C129"/>
    <mergeCell ref="B91:U91"/>
    <mergeCell ref="B92:U92"/>
    <mergeCell ref="B93:U93"/>
    <mergeCell ref="A95:C95"/>
    <mergeCell ref="B96:U96"/>
    <mergeCell ref="A98:C98"/>
    <mergeCell ref="B99:U99"/>
    <mergeCell ref="A101:C101"/>
    <mergeCell ref="A102:C102"/>
    <mergeCell ref="A103:C103"/>
    <mergeCell ref="B104:U104"/>
    <mergeCell ref="B105:U105"/>
    <mergeCell ref="B106:U106"/>
    <mergeCell ref="A108:C108"/>
    <mergeCell ref="B109:U109"/>
    <mergeCell ref="A111:C111"/>
    <mergeCell ref="B112:U112"/>
    <mergeCell ref="A114:C114"/>
    <mergeCell ref="B51:U51"/>
    <mergeCell ref="B54:U54"/>
    <mergeCell ref="A56:C56"/>
    <mergeCell ref="A224:C224"/>
    <mergeCell ref="B237:U237"/>
    <mergeCell ref="B241:U241"/>
    <mergeCell ref="A64:C64"/>
    <mergeCell ref="A89:C89"/>
    <mergeCell ref="A77:C77"/>
    <mergeCell ref="B78:U78"/>
    <mergeCell ref="B79:U79"/>
    <mergeCell ref="B80:U80"/>
    <mergeCell ref="A82:C82"/>
    <mergeCell ref="B83:U83"/>
    <mergeCell ref="A85:C85"/>
    <mergeCell ref="B86:U86"/>
    <mergeCell ref="A88:C88"/>
    <mergeCell ref="B144:U144"/>
    <mergeCell ref="B131:U131"/>
    <mergeCell ref="A115:C115"/>
    <mergeCell ref="A116:C116"/>
    <mergeCell ref="B117:U117"/>
    <mergeCell ref="B118:U118"/>
    <mergeCell ref="A121:C121"/>
    <mergeCell ref="A72:C72"/>
    <mergeCell ref="B73:U73"/>
    <mergeCell ref="A75:C75"/>
    <mergeCell ref="B232:U232"/>
    <mergeCell ref="A234:C234"/>
    <mergeCell ref="B222:U222"/>
    <mergeCell ref="A90:C90"/>
    <mergeCell ref="A76:C76"/>
    <mergeCell ref="B201:U201"/>
    <mergeCell ref="B122:U122"/>
    <mergeCell ref="A124:C124"/>
    <mergeCell ref="B125:U125"/>
    <mergeCell ref="A127:C127"/>
    <mergeCell ref="A128:C128"/>
    <mergeCell ref="B130:U130"/>
    <mergeCell ref="B135:U135"/>
    <mergeCell ref="A141:C141"/>
    <mergeCell ref="A142:C142"/>
    <mergeCell ref="B143:U143"/>
    <mergeCell ref="B132:U132"/>
    <mergeCell ref="A134:C134"/>
    <mergeCell ref="A137:C137"/>
    <mergeCell ref="B138:U138"/>
    <mergeCell ref="A140:C140"/>
    <mergeCell ref="L15:L17"/>
    <mergeCell ref="D15:D17"/>
    <mergeCell ref="G16:G17"/>
    <mergeCell ref="A300:C300"/>
    <mergeCell ref="A301:C301"/>
    <mergeCell ref="A279:C279"/>
    <mergeCell ref="A280:C280"/>
    <mergeCell ref="A286:C286"/>
    <mergeCell ref="A289:C289"/>
    <mergeCell ref="A292:C292"/>
    <mergeCell ref="A295:C295"/>
    <mergeCell ref="B296:U296"/>
    <mergeCell ref="A299:C299"/>
    <mergeCell ref="B290:U290"/>
    <mergeCell ref="A281:U281"/>
    <mergeCell ref="N282:O282"/>
    <mergeCell ref="B283:U283"/>
    <mergeCell ref="B287:U287"/>
    <mergeCell ref="A59:C59"/>
    <mergeCell ref="A235:C235"/>
    <mergeCell ref="B270:U270"/>
    <mergeCell ref="B197:U197"/>
    <mergeCell ref="A217:C217"/>
    <mergeCell ref="N205:O205"/>
    <mergeCell ref="U14:U17"/>
    <mergeCell ref="N18:O18"/>
    <mergeCell ref="B57:U57"/>
    <mergeCell ref="B2:E2"/>
    <mergeCell ref="N15:P16"/>
    <mergeCell ref="M3:R3"/>
    <mergeCell ref="F16:F17"/>
    <mergeCell ref="M2:P2"/>
    <mergeCell ref="B3:E3"/>
    <mergeCell ref="E15:J15"/>
    <mergeCell ref="D14:J14"/>
    <mergeCell ref="M4:P4"/>
    <mergeCell ref="M8:R8"/>
    <mergeCell ref="Q14:Q17"/>
    <mergeCell ref="K14:L14"/>
    <mergeCell ref="M14:P14"/>
    <mergeCell ref="K15:K17"/>
    <mergeCell ref="M15:M17"/>
    <mergeCell ref="N17:O17"/>
    <mergeCell ref="A12:U12"/>
    <mergeCell ref="A13:S13"/>
    <mergeCell ref="A14:A17"/>
    <mergeCell ref="B14:B17"/>
    <mergeCell ref="C14:C17"/>
    <mergeCell ref="D5:E5"/>
    <mergeCell ref="B6:E6"/>
    <mergeCell ref="A63:C63"/>
    <mergeCell ref="A26:U26"/>
    <mergeCell ref="R14:R17"/>
    <mergeCell ref="B20:U20"/>
    <mergeCell ref="B60:U60"/>
    <mergeCell ref="M6:R6"/>
    <mergeCell ref="N27:O27"/>
    <mergeCell ref="B21:U21"/>
    <mergeCell ref="Q7:R7"/>
    <mergeCell ref="B7:E7"/>
    <mergeCell ref="A32:C32"/>
    <mergeCell ref="A50:C50"/>
    <mergeCell ref="S14:S17"/>
    <mergeCell ref="H16:I16"/>
    <mergeCell ref="A11:U11"/>
    <mergeCell ref="J16:J17"/>
    <mergeCell ref="E16:E17"/>
    <mergeCell ref="B19:U19"/>
    <mergeCell ref="T14:T17"/>
    <mergeCell ref="A62:C62"/>
    <mergeCell ref="U23:U24"/>
    <mergeCell ref="Q23:Q24"/>
    <mergeCell ref="A307:C307"/>
    <mergeCell ref="D307:F307"/>
    <mergeCell ref="G306:K306"/>
    <mergeCell ref="G307:K307"/>
    <mergeCell ref="A306:C306"/>
    <mergeCell ref="D306:F306"/>
    <mergeCell ref="A302:G302"/>
    <mergeCell ref="A200:C200"/>
    <mergeCell ref="A227:C227"/>
    <mergeCell ref="A203:C203"/>
    <mergeCell ref="A298:C298"/>
    <mergeCell ref="B277:U277"/>
    <mergeCell ref="A276:C276"/>
    <mergeCell ref="B284:U284"/>
    <mergeCell ref="B293:U293"/>
    <mergeCell ref="A221:C221"/>
    <mergeCell ref="B271:U271"/>
    <mergeCell ref="B269:U269"/>
    <mergeCell ref="A273:C273"/>
    <mergeCell ref="B274:U274"/>
    <mergeCell ref="A236:C236"/>
    <mergeCell ref="A267:C267"/>
    <mergeCell ref="A268:C268"/>
    <mergeCell ref="A240:C240"/>
    <mergeCell ref="R23:R24"/>
    <mergeCell ref="B28:U28"/>
    <mergeCell ref="B33:U33"/>
    <mergeCell ref="B218:U218"/>
    <mergeCell ref="B225:U225"/>
    <mergeCell ref="S23:S24"/>
    <mergeCell ref="T23:T24"/>
    <mergeCell ref="B219:U219"/>
    <mergeCell ref="B195:U195"/>
    <mergeCell ref="B196:U196"/>
    <mergeCell ref="B206:U206"/>
    <mergeCell ref="A216:C216"/>
    <mergeCell ref="B48:U48"/>
    <mergeCell ref="A25:C25"/>
    <mergeCell ref="A45:C45"/>
    <mergeCell ref="A46:C46"/>
    <mergeCell ref="B47:U47"/>
    <mergeCell ref="A53:C53"/>
    <mergeCell ref="A204:U204"/>
    <mergeCell ref="B65:U65"/>
    <mergeCell ref="B66:U66"/>
    <mergeCell ref="B67:U67"/>
    <mergeCell ref="A69:C69"/>
    <mergeCell ref="B70:U70"/>
    <mergeCell ref="A259:C259"/>
    <mergeCell ref="B261:U261"/>
    <mergeCell ref="A263:C263"/>
    <mergeCell ref="B264:U264"/>
    <mergeCell ref="A266:C266"/>
    <mergeCell ref="B238:U238"/>
    <mergeCell ref="B239:U239"/>
    <mergeCell ref="A249:C249"/>
    <mergeCell ref="B251:U251"/>
    <mergeCell ref="B244:U244"/>
    <mergeCell ref="A248:C248"/>
    <mergeCell ref="B250:U250"/>
    <mergeCell ref="A253:C253"/>
    <mergeCell ref="B254:U254"/>
    <mergeCell ref="A256:C256"/>
    <mergeCell ref="B257:U257"/>
    <mergeCell ref="A243:C243"/>
  </mergeCells>
  <phoneticPr fontId="2" type="noConversion"/>
  <printOptions horizontalCentered="1"/>
  <pageMargins left="0.19685039370078741" right="0.19685039370078741" top="0.78740157480314965" bottom="0.19685039370078741" header="0" footer="0.19685039370078741"/>
  <pageSetup paperSize="9" scale="83" fitToHeight="6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user</cp:lastModifiedBy>
  <cp:lastPrinted>2020-04-06T14:05:48Z</cp:lastPrinted>
  <dcterms:created xsi:type="dcterms:W3CDTF">2011-09-13T12:33:42Z</dcterms:created>
  <dcterms:modified xsi:type="dcterms:W3CDTF">2020-04-08T09:03:57Z</dcterms:modified>
</cp:coreProperties>
</file>